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岗位" sheetId="22" state="hidden" r:id="rId1"/>
    <sheet name="Sheet1" sheetId="23" r:id="rId2"/>
    <sheet name="Sheet2" sheetId="24" r:id="rId3"/>
    <sheet name="第二批人数统计" sheetId="18" state="hidden" r:id="rId4"/>
    <sheet name="第二批分学科" sheetId="19" state="hidden" r:id="rId5"/>
    <sheet name="学校分学科上报" sheetId="20" state="hidden" r:id="rId6"/>
  </sheets>
  <definedNames>
    <definedName name="_xlnm._FilterDatabase" localSheetId="3" hidden="1">第二批人数统计!$A$1:$I$35</definedName>
  </definedNames>
  <calcPr calcId="144525"/>
</workbook>
</file>

<file path=xl/sharedStrings.xml><?xml version="1.0" encoding="utf-8"?>
<sst xmlns="http://schemas.openxmlformats.org/spreadsheetml/2006/main" count="529" uniqueCount="177">
  <si>
    <t>2020年度代课教师招聘学校分组及岗位表（样表）</t>
  </si>
  <si>
    <t>岗位代码</t>
  </si>
  <si>
    <t>岗位名称</t>
  </si>
  <si>
    <t>学段</t>
  </si>
  <si>
    <t>招聘数量</t>
  </si>
  <si>
    <t>学历学位要求</t>
  </si>
  <si>
    <t>专业要求</t>
  </si>
  <si>
    <t>服务单位</t>
  </si>
  <si>
    <t>地址</t>
  </si>
  <si>
    <t>1-1</t>
  </si>
  <si>
    <t>幼儿园教师</t>
  </si>
  <si>
    <t>幼儿园</t>
  </si>
  <si>
    <t>全日制普通高等学校专科及以上毕业生</t>
  </si>
  <si>
    <t>学前教育专业、学前教育方向的艺术类专业</t>
  </si>
  <si>
    <t>1-2</t>
  </si>
  <si>
    <t>1-3</t>
  </si>
  <si>
    <t>1-4</t>
  </si>
  <si>
    <t>1-5</t>
  </si>
  <si>
    <t>2-1</t>
  </si>
  <si>
    <t>数学教师</t>
  </si>
  <si>
    <t>小学</t>
  </si>
  <si>
    <t>全日制普通高校本科及以上学历学位</t>
  </si>
  <si>
    <t>数学类</t>
  </si>
  <si>
    <t>2-2</t>
  </si>
  <si>
    <t>语文教师</t>
  </si>
  <si>
    <t>中国语言文学类；政治类；历史类；地理类、教育学类；心理学类</t>
  </si>
  <si>
    <t>2-3</t>
  </si>
  <si>
    <t>英语教师</t>
  </si>
  <si>
    <t>英语类</t>
  </si>
  <si>
    <t>2-4</t>
  </si>
  <si>
    <t>体育教师</t>
  </si>
  <si>
    <t>体育类</t>
  </si>
  <si>
    <t>2-5</t>
  </si>
  <si>
    <t>美术教师</t>
  </si>
  <si>
    <t>美术学类</t>
  </si>
  <si>
    <t>3-1</t>
  </si>
  <si>
    <t>中学</t>
  </si>
  <si>
    <t>3-2</t>
  </si>
  <si>
    <t>化学教师</t>
  </si>
  <si>
    <t>化学类</t>
  </si>
  <si>
    <t>3-3</t>
  </si>
  <si>
    <t>数学类；物理类；化学类；生物类；信息技术类</t>
  </si>
  <si>
    <t>3-4</t>
  </si>
  <si>
    <t>3-5</t>
  </si>
  <si>
    <t>音乐教师</t>
  </si>
  <si>
    <t>音乐类</t>
  </si>
  <si>
    <t>2020年度代课教师招聘岗位及分组表</t>
  </si>
  <si>
    <t>招聘单位与岗位数量</t>
  </si>
  <si>
    <t>其他说明</t>
  </si>
  <si>
    <t>1-1-1</t>
  </si>
  <si>
    <t>幼儿园教师（1）</t>
  </si>
  <si>
    <t>全日制普通高校师范类专科及以上毕业生且取得相应的学历证书（本科学历报考人员须同时持学位证书）</t>
  </si>
  <si>
    <t>学前教育专业</t>
  </si>
  <si>
    <t>昆山市玉山镇北珊湾幼儿园2
昆山市玉山镇朝阳幼儿园3
昆山高新区阳澄湖科技园幼儿园4
昆山高新区青淞幼儿园1</t>
  </si>
  <si>
    <t>苏州大市范围户籍</t>
  </si>
  <si>
    <t>1-1-2</t>
  </si>
  <si>
    <t>幼儿园教师（2）</t>
  </si>
  <si>
    <t>昆山市玉山镇北珊湾幼儿园1
昆山市玉山镇朝阳幼儿园3
昆山高新区阳澄湖科技园幼儿园4
昆山高新区茗景苑幼儿园1</t>
  </si>
  <si>
    <t>1-1-3</t>
  </si>
  <si>
    <t>幼儿园教师（3）</t>
  </si>
  <si>
    <t>昆山高新区前进幼儿园3
昆山市城北富士康幼儿园1
昆山高新区娄汀苑幼儿园3</t>
  </si>
  <si>
    <t>1-1-4</t>
  </si>
  <si>
    <t>幼儿园教师（4）</t>
  </si>
  <si>
    <t>昆山高新区振华实验幼儿园1
昆山高新区西塘幼儿园5</t>
  </si>
  <si>
    <t>2-1-1</t>
  </si>
  <si>
    <t>小学语文(1)</t>
  </si>
  <si>
    <t>全日制普通高校师范类本科及以上毕业生且取得相应的学历学位证书</t>
  </si>
  <si>
    <t>中国语言文学类</t>
  </si>
  <si>
    <t>昆山市培本实验小学5
昆山市玉山镇朝阳小学1
昆山市玉山镇赵厍完全小学校1</t>
  </si>
  <si>
    <t>2-1-2</t>
  </si>
  <si>
    <t>小学语文(2)</t>
  </si>
  <si>
    <t>昆山市玉山镇第一中心小学2
昆山市玉山镇司徒街小学1
昆山市玉山镇新城域小学2
昆山高新区南星渎小学2</t>
  </si>
  <si>
    <t>2-2-1</t>
  </si>
  <si>
    <t>小学数学</t>
  </si>
  <si>
    <t>昆山市培本实验小学1
昆山市玉山镇司徒街小学1
昆山高新区紫竹小学1
昆山市玉山镇赵厍完全小学校4
昆山高新区吴淞江学校小学部2</t>
  </si>
  <si>
    <t>2-3-1</t>
  </si>
  <si>
    <t>小学英语</t>
  </si>
  <si>
    <t>昆山市培本实验小学2
昆山市玉山镇朝阳小学1
昆山市玉山镇第一中心小学1
昆山市玉山镇司徒街小学1
昆山高新区紫竹小学1
昆山市玉山镇新城域小学2</t>
  </si>
  <si>
    <t>2-4-1</t>
  </si>
  <si>
    <t>小学音乐</t>
  </si>
  <si>
    <t>昆山市培本实验小学1
昆山市玉山镇赵厍完全小学校1</t>
  </si>
  <si>
    <t>2-5-1</t>
  </si>
  <si>
    <t>小学体育</t>
  </si>
  <si>
    <t>体育学类</t>
  </si>
  <si>
    <t>昆山市培本实验小学1
昆山高新区姜巷小学1</t>
  </si>
  <si>
    <t>2-6-1</t>
  </si>
  <si>
    <t>小学美术</t>
  </si>
  <si>
    <t>昆山市培本实验小学1
昆山市玉山镇朝阳小学1
昆山高新区紫竹小学1</t>
  </si>
  <si>
    <t>2-6-2</t>
  </si>
  <si>
    <t>美术学类国画方向</t>
  </si>
  <si>
    <t>昆山高新区玉湖小学1</t>
  </si>
  <si>
    <t>2-7-1</t>
  </si>
  <si>
    <t>小学科学</t>
  </si>
  <si>
    <t>科学教育专业</t>
  </si>
  <si>
    <t>昆山市培本实验小学3
昆山市玉山镇朝阳小学1</t>
  </si>
  <si>
    <t>2-8-1</t>
  </si>
  <si>
    <t>小学计算机</t>
  </si>
  <si>
    <t>计算机类；教育学类中的教育技术专业</t>
  </si>
  <si>
    <t>3-1-1</t>
  </si>
  <si>
    <t>中学语文</t>
  </si>
  <si>
    <t>昆山市城北中学3
昆山高新区南星渎中学1</t>
  </si>
  <si>
    <t>3-2-1</t>
  </si>
  <si>
    <t>中学数学</t>
  </si>
  <si>
    <t>昆山市城北中学2
昆山高新区南星渎中学2</t>
  </si>
  <si>
    <t>3-3-1</t>
  </si>
  <si>
    <t>中学英语</t>
  </si>
  <si>
    <t>昆山市城北中学1
昆山高新区南星渎中学2</t>
  </si>
  <si>
    <t>3-4-1</t>
  </si>
  <si>
    <t>中学生物</t>
  </si>
  <si>
    <t>生物科学类</t>
  </si>
  <si>
    <t>昆山市城北中学1
昆山高新区南星渎中学1
昆山高新区吴淞江学校中学部1</t>
  </si>
  <si>
    <t>3-5-1</t>
  </si>
  <si>
    <t>中学地理</t>
  </si>
  <si>
    <t>地理科学类</t>
  </si>
  <si>
    <t>昆山市城北中学1
昆山高新区南星渎中学1</t>
  </si>
  <si>
    <t>3-6-1</t>
  </si>
  <si>
    <t>中学政治</t>
  </si>
  <si>
    <t>政治学类；马克思主义理论类</t>
  </si>
  <si>
    <t>昆山高新区南星渎中学1</t>
  </si>
  <si>
    <t>3-7-1</t>
  </si>
  <si>
    <t>中学体育</t>
  </si>
  <si>
    <t>昆山高新区汉浦中学1
昆山高新区南星渎中学1</t>
  </si>
  <si>
    <t>序号</t>
  </si>
  <si>
    <t>学校</t>
  </si>
  <si>
    <t>第一次招录数</t>
  </si>
  <si>
    <t>原代课留用数</t>
  </si>
  <si>
    <t>批一批未招满人数</t>
  </si>
  <si>
    <t>第二批计划招聘数</t>
  </si>
  <si>
    <t>第二批实招人数
（第一批未招满+第二批计划）</t>
  </si>
  <si>
    <t>学校上报数</t>
  </si>
  <si>
    <t>昆山开发区蓬朗幼儿园</t>
  </si>
  <si>
    <t>昆山开发区石予幼儿园</t>
  </si>
  <si>
    <t>昆山经济技术开发区世茂幼儿园</t>
  </si>
  <si>
    <t>昆山开发区东部新城幼儿园</t>
  </si>
  <si>
    <t>昆山开发区夏驾幼儿园</t>
  </si>
  <si>
    <t>昆山开发区绿地幼儿园</t>
  </si>
  <si>
    <t>昆山开发区兵希幼儿园</t>
  </si>
  <si>
    <t>昆山开发区盛庄幼儿园</t>
  </si>
  <si>
    <t>昆山经济技术开发区锦华幼儿园</t>
  </si>
  <si>
    <t>昆山开发区青阳港幼儿园</t>
  </si>
  <si>
    <t>昆山市绣衣幼儿园</t>
  </si>
  <si>
    <t>昆山市西湾幼儿园</t>
  </si>
  <si>
    <t>昆山市玉山镇第三中心小学校附属幼儿园</t>
  </si>
  <si>
    <t>昆山开发区蝶湖湾幼儿园</t>
  </si>
  <si>
    <t>幼儿园 汇总</t>
  </si>
  <si>
    <t>昆山市蓬朗中心小学校</t>
  </si>
  <si>
    <t>昆山开发区石予小学</t>
  </si>
  <si>
    <t>昆山开发区晨曦小学</t>
  </si>
  <si>
    <t>昆山开发区兵希小学</t>
  </si>
  <si>
    <t>昆山经济技术开发区世茂小学</t>
  </si>
  <si>
    <t>昆山经济技术开发区包桥小学</t>
  </si>
  <si>
    <t>昆山开发区震川小学</t>
  </si>
  <si>
    <t>昆山经济技术开发区中华园小学</t>
  </si>
  <si>
    <t>昆山开发区世茂蝶湖湾小学</t>
  </si>
  <si>
    <t>昆山经济技术开发区实验小学</t>
  </si>
  <si>
    <t>昆山市玉山镇第三中心小学校</t>
  </si>
  <si>
    <t>昆山开发区青阳港学校（小学部）</t>
  </si>
  <si>
    <t>小学 汇总</t>
  </si>
  <si>
    <t>昆山市蓬朗中学</t>
  </si>
  <si>
    <t>初中</t>
  </si>
  <si>
    <t>昆山市兵希中学</t>
  </si>
  <si>
    <t>昆山开发区晨曦中学</t>
  </si>
  <si>
    <t>昆山市玉山中学</t>
  </si>
  <si>
    <t>昆山开发区青阳港学校（初中部）</t>
  </si>
  <si>
    <t>初中 汇总</t>
  </si>
  <si>
    <t>总计</t>
  </si>
  <si>
    <t>学科</t>
  </si>
  <si>
    <t>人数</t>
  </si>
  <si>
    <t>数学</t>
  </si>
  <si>
    <t>体育</t>
  </si>
  <si>
    <t>音乐</t>
  </si>
  <si>
    <t>科学</t>
  </si>
  <si>
    <t>美术</t>
  </si>
  <si>
    <t>英语</t>
  </si>
  <si>
    <t>语文</t>
  </si>
  <si>
    <t>化学</t>
  </si>
  <si>
    <t>学科（请填全称）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</si>
</sst>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2"/>
      <color theme="1"/>
      <name val="宋体"/>
      <charset val="134"/>
      <scheme val="minor"/>
    </font>
    <font>
      <sz val="11"/>
      <color theme="1"/>
      <name val="宋体"/>
      <charset val="134"/>
      <scheme val="minor"/>
    </font>
    <font>
      <sz val="11"/>
      <color theme="1"/>
      <name val="仿宋"/>
      <charset val="134"/>
    </font>
    <font>
      <b/>
      <sz val="11"/>
      <color theme="1"/>
      <name val="宋体"/>
      <charset val="134"/>
      <scheme val="minor"/>
    </font>
    <font>
      <sz val="18"/>
      <color theme="1"/>
      <name val="宋体"/>
      <charset val="134"/>
      <scheme val="minor"/>
    </font>
    <font>
      <sz val="10"/>
      <color theme="1"/>
      <name val="宋体"/>
      <charset val="134"/>
      <scheme val="minor"/>
    </font>
    <font>
      <b/>
      <sz val="18"/>
      <color theme="1"/>
      <name val="宋体"/>
      <charset val="134"/>
      <scheme val="minor"/>
    </font>
    <font>
      <b/>
      <sz val="10"/>
      <name val="宋体"/>
      <charset val="134"/>
      <scheme val="minor"/>
    </font>
    <font>
      <sz val="10"/>
      <name val="宋体"/>
      <charset val="134"/>
      <scheme val="minor"/>
    </font>
    <font>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6" borderId="0" applyNumberFormat="0" applyBorder="0" applyAlignment="0" applyProtection="0">
      <alignment vertical="center"/>
    </xf>
    <xf numFmtId="0" fontId="17" fillId="10" borderId="0" applyNumberFormat="0" applyBorder="0" applyAlignment="0" applyProtection="0">
      <alignment vertical="center"/>
    </xf>
    <xf numFmtId="43" fontId="1"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15" borderId="5"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8" fillId="28" borderId="0" applyNumberFormat="0" applyBorder="0" applyAlignment="0" applyProtection="0">
      <alignment vertical="center"/>
    </xf>
    <xf numFmtId="0" fontId="15" fillId="0" borderId="7" applyNumberFormat="0" applyFill="0" applyAlignment="0" applyProtection="0">
      <alignment vertical="center"/>
    </xf>
    <xf numFmtId="0" fontId="18" fillId="21" borderId="0" applyNumberFormat="0" applyBorder="0" applyAlignment="0" applyProtection="0">
      <alignment vertical="center"/>
    </xf>
    <xf numFmtId="0" fontId="19" fillId="14" borderId="4" applyNumberFormat="0" applyAlignment="0" applyProtection="0">
      <alignment vertical="center"/>
    </xf>
    <xf numFmtId="0" fontId="26" fillId="14" borderId="8" applyNumberFormat="0" applyAlignment="0" applyProtection="0">
      <alignment vertical="center"/>
    </xf>
    <xf numFmtId="0" fontId="11" fillId="5" borderId="2" applyNumberFormat="0" applyAlignment="0" applyProtection="0">
      <alignment vertical="center"/>
    </xf>
    <xf numFmtId="0" fontId="10"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9" applyNumberFormat="0" applyFill="0" applyAlignment="0" applyProtection="0">
      <alignment vertical="center"/>
    </xf>
    <xf numFmtId="0" fontId="21" fillId="0" borderId="6"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9" borderId="0" applyNumberFormat="0" applyBorder="0" applyAlignment="0" applyProtection="0">
      <alignment vertical="center"/>
    </xf>
  </cellStyleXfs>
  <cellXfs count="46">
    <xf numFmtId="0" fontId="0" fillId="0" borderId="0" xfId="0" applyNumberFormat="1"/>
    <xf numFmtId="0" fontId="0" fillId="0" borderId="0" xfId="0" applyNumberFormat="1" applyFont="1" applyFill="1" applyBorder="1"/>
    <xf numFmtId="0" fontId="1" fillId="0" borderId="0" xfId="0" applyNumberFormat="1" applyFont="1" applyAlignment="1">
      <alignment horizontal="left" vertical="center"/>
    </xf>
    <xf numFmtId="0" fontId="1" fillId="0" borderId="0" xfId="0" applyNumberFormat="1" applyFont="1" applyAlignment="1">
      <alignment horizontal="right" vertical="center"/>
    </xf>
    <xf numFmtId="0" fontId="1" fillId="2" borderId="0" xfId="0" applyNumberFormat="1" applyFont="1" applyFill="1" applyAlignment="1">
      <alignment horizontal="right"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0" fillId="0" borderId="0" xfId="0" applyNumberFormat="1" applyAlignment="1">
      <alignment vertical="center"/>
    </xf>
    <xf numFmtId="49" fontId="0" fillId="0" borderId="0" xfId="0" applyNumberFormat="1" applyAlignment="1">
      <alignment horizontal="center" vertical="center"/>
    </xf>
    <xf numFmtId="0" fontId="0" fillId="0" borderId="0" xfId="0" applyNumberFormat="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5" fillId="0" borderId="0" xfId="0" applyNumberFormat="1" applyFont="1" applyAlignment="1"/>
    <xf numFmtId="0" fontId="5" fillId="0" borderId="0" xfId="0" applyNumberFormat="1" applyFont="1" applyFill="1" applyAlignment="1"/>
    <xf numFmtId="0" fontId="0" fillId="0" borderId="0" xfId="0" applyNumberFormat="1" applyAlignment="1">
      <alignment horizontal="center"/>
    </xf>
    <xf numFmtId="0" fontId="0" fillId="0" borderId="0" xfId="0" applyNumberFormat="1" applyAlignment="1">
      <alignment horizontal="left" wrapText="1"/>
    </xf>
    <xf numFmtId="0" fontId="0" fillId="0" borderId="0" xfId="0" applyNumberFormat="1" applyAlignment="1">
      <alignment horizontal="left"/>
    </xf>
    <xf numFmtId="0" fontId="0" fillId="0" borderId="0" xfId="0" applyNumberFormat="1" applyAlignment="1">
      <alignment vertical="center" shrinkToFit="1"/>
    </xf>
    <xf numFmtId="0" fontId="6" fillId="0" borderId="0" xfId="0" applyNumberFormat="1"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shrinkToFit="1"/>
    </xf>
    <xf numFmtId="49" fontId="8" fillId="0" borderId="1" xfId="0" applyNumberFormat="1" applyFont="1" applyFill="1" applyBorder="1" applyAlignment="1">
      <alignment vertical="center"/>
    </xf>
    <xf numFmtId="0" fontId="8" fillId="0" borderId="1" xfId="0" applyNumberFormat="1" applyFont="1" applyFill="1" applyBorder="1" applyAlignment="1">
      <alignment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shrinkToFit="1"/>
    </xf>
    <xf numFmtId="0" fontId="9" fillId="0" borderId="1" xfId="0" applyFont="1" applyFill="1" applyBorder="1" applyAlignment="1">
      <alignment vertical="center" shrinkToFit="1"/>
    </xf>
    <xf numFmtId="0" fontId="8" fillId="0" borderId="1" xfId="0" applyNumberFormat="1" applyFont="1" applyFill="1" applyBorder="1" applyAlignment="1">
      <alignment vertical="center" shrinkToFit="1"/>
    </xf>
    <xf numFmtId="0" fontId="5" fillId="0" borderId="1" xfId="0" applyNumberFormat="1" applyFont="1" applyFill="1" applyBorder="1" applyAlignment="1">
      <alignment horizontal="center"/>
    </xf>
    <xf numFmtId="0" fontId="5" fillId="0" borderId="1" xfId="0" applyNumberFormat="1" applyFont="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F15" sqref="F15"/>
    </sheetView>
  </sheetViews>
  <sheetFormatPr defaultColWidth="9" defaultRowHeight="14.25" outlineLevelCol="7"/>
  <cols>
    <col min="1" max="1" width="4.25" style="30" customWidth="1"/>
    <col min="2" max="2" width="10.5" style="30" customWidth="1"/>
    <col min="3" max="3" width="8.5" style="30" customWidth="1"/>
    <col min="4" max="4" width="4.625" style="30" customWidth="1"/>
    <col min="5" max="5" width="24" style="31" customWidth="1"/>
    <col min="6" max="6" width="25.45" style="32" customWidth="1"/>
    <col min="7" max="7" width="25.625" style="33" customWidth="1"/>
    <col min="8" max="8" width="26.2416666666667" customWidth="1"/>
  </cols>
  <sheetData>
    <row r="1" ht="29" customHeight="1" spans="1:8">
      <c r="A1" s="34" t="s">
        <v>0</v>
      </c>
      <c r="B1" s="34"/>
      <c r="C1" s="34"/>
      <c r="D1" s="34"/>
      <c r="E1" s="34"/>
      <c r="F1" s="34"/>
      <c r="G1" s="34"/>
      <c r="H1" s="34"/>
    </row>
    <row r="2" s="27" customFormat="1" ht="24" spans="1:8">
      <c r="A2" s="35" t="s">
        <v>1</v>
      </c>
      <c r="B2" s="35" t="s">
        <v>2</v>
      </c>
      <c r="C2" s="35" t="s">
        <v>3</v>
      </c>
      <c r="D2" s="35" t="s">
        <v>4</v>
      </c>
      <c r="E2" s="35" t="s">
        <v>5</v>
      </c>
      <c r="F2" s="35" t="s">
        <v>6</v>
      </c>
      <c r="G2" s="36" t="s">
        <v>7</v>
      </c>
      <c r="H2" s="35" t="s">
        <v>8</v>
      </c>
    </row>
    <row r="3" s="28" customFormat="1" ht="27" customHeight="1" spans="1:8">
      <c r="A3" s="37" t="s">
        <v>9</v>
      </c>
      <c r="B3" s="38" t="s">
        <v>10</v>
      </c>
      <c r="C3" s="39" t="s">
        <v>11</v>
      </c>
      <c r="D3" s="39"/>
      <c r="E3" s="40" t="s">
        <v>12</v>
      </c>
      <c r="F3" s="40" t="s">
        <v>13</v>
      </c>
      <c r="G3" s="41"/>
      <c r="H3" s="42"/>
    </row>
    <row r="4" s="28" customFormat="1" ht="27" customHeight="1" spans="1:8">
      <c r="A4" s="37" t="s">
        <v>14</v>
      </c>
      <c r="B4" s="38" t="s">
        <v>10</v>
      </c>
      <c r="C4" s="39" t="s">
        <v>11</v>
      </c>
      <c r="D4" s="39"/>
      <c r="E4" s="40" t="s">
        <v>12</v>
      </c>
      <c r="F4" s="40" t="s">
        <v>13</v>
      </c>
      <c r="G4" s="43"/>
      <c r="H4" s="42"/>
    </row>
    <row r="5" s="28" customFormat="1" ht="27" customHeight="1" spans="1:8">
      <c r="A5" s="37" t="s">
        <v>15</v>
      </c>
      <c r="B5" s="38" t="s">
        <v>10</v>
      </c>
      <c r="C5" s="39" t="s">
        <v>11</v>
      </c>
      <c r="D5" s="39"/>
      <c r="E5" s="40" t="s">
        <v>12</v>
      </c>
      <c r="F5" s="40" t="s">
        <v>13</v>
      </c>
      <c r="G5" s="43"/>
      <c r="H5" s="42"/>
    </row>
    <row r="6" s="28" customFormat="1" ht="27" customHeight="1" spans="1:8">
      <c r="A6" s="37" t="s">
        <v>16</v>
      </c>
      <c r="B6" s="38" t="s">
        <v>10</v>
      </c>
      <c r="C6" s="39" t="s">
        <v>11</v>
      </c>
      <c r="D6" s="39"/>
      <c r="E6" s="40" t="s">
        <v>12</v>
      </c>
      <c r="F6" s="40" t="s">
        <v>13</v>
      </c>
      <c r="G6" s="43"/>
      <c r="H6" s="42"/>
    </row>
    <row r="7" s="28" customFormat="1" ht="27" customHeight="1" spans="1:8">
      <c r="A7" s="37" t="s">
        <v>17</v>
      </c>
      <c r="B7" s="38" t="s">
        <v>10</v>
      </c>
      <c r="C7" s="39" t="s">
        <v>11</v>
      </c>
      <c r="D7" s="39"/>
      <c r="E7" s="40" t="s">
        <v>12</v>
      </c>
      <c r="F7" s="40" t="s">
        <v>13</v>
      </c>
      <c r="G7" s="43"/>
      <c r="H7" s="42"/>
    </row>
    <row r="8" s="28" customFormat="1" ht="27" customHeight="1" spans="1:8">
      <c r="A8" s="37" t="s">
        <v>18</v>
      </c>
      <c r="B8" s="38" t="s">
        <v>19</v>
      </c>
      <c r="C8" s="39" t="s">
        <v>20</v>
      </c>
      <c r="D8" s="39"/>
      <c r="E8" s="40" t="s">
        <v>21</v>
      </c>
      <c r="F8" s="40" t="s">
        <v>22</v>
      </c>
      <c r="G8" s="43"/>
      <c r="H8" s="42"/>
    </row>
    <row r="9" s="28" customFormat="1" ht="27" customHeight="1" spans="1:8">
      <c r="A9" s="37" t="s">
        <v>23</v>
      </c>
      <c r="B9" s="38" t="s">
        <v>24</v>
      </c>
      <c r="C9" s="39" t="s">
        <v>20</v>
      </c>
      <c r="D9" s="39"/>
      <c r="E9" s="40" t="s">
        <v>21</v>
      </c>
      <c r="F9" s="40" t="s">
        <v>25</v>
      </c>
      <c r="G9" s="43"/>
      <c r="H9" s="42"/>
    </row>
    <row r="10" s="29" customFormat="1" ht="27" customHeight="1" spans="1:8">
      <c r="A10" s="37" t="s">
        <v>26</v>
      </c>
      <c r="B10" s="38" t="s">
        <v>27</v>
      </c>
      <c r="C10" s="39" t="s">
        <v>20</v>
      </c>
      <c r="D10" s="39"/>
      <c r="E10" s="40" t="s">
        <v>21</v>
      </c>
      <c r="F10" s="40" t="s">
        <v>28</v>
      </c>
      <c r="G10" s="41"/>
      <c r="H10" s="42"/>
    </row>
    <row r="11" s="29" customFormat="1" ht="27" customHeight="1" spans="1:8">
      <c r="A11" s="37" t="s">
        <v>29</v>
      </c>
      <c r="B11" s="38" t="s">
        <v>30</v>
      </c>
      <c r="C11" s="39" t="s">
        <v>20</v>
      </c>
      <c r="D11" s="39"/>
      <c r="E11" s="40" t="s">
        <v>21</v>
      </c>
      <c r="F11" s="40" t="s">
        <v>31</v>
      </c>
      <c r="G11" s="43"/>
      <c r="H11" s="42"/>
    </row>
    <row r="12" s="28" customFormat="1" ht="27" customHeight="1" spans="1:8">
      <c r="A12" s="37" t="s">
        <v>32</v>
      </c>
      <c r="B12" s="38" t="s">
        <v>33</v>
      </c>
      <c r="C12" s="39" t="s">
        <v>20</v>
      </c>
      <c r="D12" s="39"/>
      <c r="E12" s="40" t="s">
        <v>21</v>
      </c>
      <c r="F12" s="40" t="s">
        <v>34</v>
      </c>
      <c r="G12" s="43"/>
      <c r="H12" s="42"/>
    </row>
    <row r="13" ht="27" customHeight="1" spans="1:8">
      <c r="A13" s="37" t="s">
        <v>35</v>
      </c>
      <c r="B13" s="38" t="s">
        <v>24</v>
      </c>
      <c r="C13" s="39" t="s">
        <v>36</v>
      </c>
      <c r="D13" s="44"/>
      <c r="E13" s="40" t="s">
        <v>21</v>
      </c>
      <c r="F13" s="40" t="s">
        <v>25</v>
      </c>
      <c r="G13" s="45"/>
      <c r="H13" s="42"/>
    </row>
    <row r="14" ht="27" customHeight="1" spans="1:8">
      <c r="A14" s="37" t="s">
        <v>37</v>
      </c>
      <c r="B14" s="38" t="s">
        <v>38</v>
      </c>
      <c r="C14" s="39" t="s">
        <v>36</v>
      </c>
      <c r="D14" s="44"/>
      <c r="E14" s="40" t="s">
        <v>21</v>
      </c>
      <c r="F14" s="40" t="s">
        <v>39</v>
      </c>
      <c r="G14" s="45"/>
      <c r="H14" s="42"/>
    </row>
    <row r="15" ht="27" customHeight="1" spans="1:8">
      <c r="A15" s="37" t="s">
        <v>40</v>
      </c>
      <c r="B15" s="38" t="s">
        <v>19</v>
      </c>
      <c r="C15" s="39" t="s">
        <v>36</v>
      </c>
      <c r="D15" s="44"/>
      <c r="E15" s="40" t="s">
        <v>21</v>
      </c>
      <c r="F15" s="40" t="s">
        <v>41</v>
      </c>
      <c r="G15" s="45"/>
      <c r="H15" s="42"/>
    </row>
    <row r="16" ht="27" customHeight="1" spans="1:8">
      <c r="A16" s="37" t="s">
        <v>42</v>
      </c>
      <c r="B16" s="38" t="s">
        <v>27</v>
      </c>
      <c r="C16" s="39" t="s">
        <v>36</v>
      </c>
      <c r="D16" s="44"/>
      <c r="E16" s="40" t="s">
        <v>21</v>
      </c>
      <c r="F16" s="40" t="s">
        <v>28</v>
      </c>
      <c r="G16" s="45"/>
      <c r="H16" s="42"/>
    </row>
    <row r="17" ht="27" customHeight="1" spans="1:8">
      <c r="A17" s="37" t="s">
        <v>43</v>
      </c>
      <c r="B17" s="38" t="s">
        <v>44</v>
      </c>
      <c r="C17" s="39" t="s">
        <v>36</v>
      </c>
      <c r="D17" s="44"/>
      <c r="E17" s="40" t="s">
        <v>21</v>
      </c>
      <c r="F17" s="40" t="s">
        <v>45</v>
      </c>
      <c r="G17" s="45"/>
      <c r="H17" s="42"/>
    </row>
  </sheetData>
  <mergeCells count="1">
    <mergeCell ref="A1:H1"/>
  </mergeCells>
  <pageMargins left="0.432638888888889" right="0.314583333333333" top="0.786805555555556" bottom="0.708333333333333"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
  <sheetViews>
    <sheetView tabSelected="1" topLeftCell="A4" workbookViewId="0">
      <selection activeCell="F9" sqref="F9"/>
    </sheetView>
  </sheetViews>
  <sheetFormatPr defaultColWidth="9" defaultRowHeight="14.25" outlineLevelCol="6"/>
  <cols>
    <col min="1" max="1" width="10.25" style="14" customWidth="1"/>
    <col min="2" max="3" width="18" style="15" customWidth="1"/>
    <col min="4" max="4" width="31.75" style="15" customWidth="1"/>
    <col min="5" max="5" width="18" style="15" customWidth="1"/>
    <col min="6" max="6" width="33.875" style="15" customWidth="1"/>
    <col min="7" max="7" width="27.5" style="15" customWidth="1"/>
    <col min="8" max="16384" width="9" style="13"/>
  </cols>
  <sheetData>
    <row r="1" s="13" customFormat="1" ht="50" customHeight="1" spans="1:7">
      <c r="A1" s="16" t="s">
        <v>46</v>
      </c>
      <c r="B1" s="17"/>
      <c r="C1" s="17"/>
      <c r="D1" s="17"/>
      <c r="E1" s="17"/>
      <c r="F1" s="17"/>
      <c r="G1" s="17"/>
    </row>
    <row r="2" ht="50" customHeight="1" spans="1:7">
      <c r="A2" s="18" t="s">
        <v>1</v>
      </c>
      <c r="B2" s="19" t="s">
        <v>2</v>
      </c>
      <c r="C2" s="19" t="s">
        <v>4</v>
      </c>
      <c r="D2" s="19" t="s">
        <v>5</v>
      </c>
      <c r="E2" s="19" t="s">
        <v>6</v>
      </c>
      <c r="F2" s="19" t="s">
        <v>47</v>
      </c>
      <c r="G2" s="19" t="s">
        <v>48</v>
      </c>
    </row>
    <row r="3" ht="72" customHeight="1" spans="1:7">
      <c r="A3" s="20" t="s">
        <v>49</v>
      </c>
      <c r="B3" s="21" t="s">
        <v>50</v>
      </c>
      <c r="C3" s="21">
        <v>10</v>
      </c>
      <c r="D3" s="6" t="s">
        <v>51</v>
      </c>
      <c r="E3" s="21" t="s">
        <v>52</v>
      </c>
      <c r="F3" s="6" t="s">
        <v>53</v>
      </c>
      <c r="G3" s="21" t="s">
        <v>54</v>
      </c>
    </row>
    <row r="4" ht="78" customHeight="1" spans="1:7">
      <c r="A4" s="20" t="s">
        <v>55</v>
      </c>
      <c r="B4" s="21" t="s">
        <v>56</v>
      </c>
      <c r="C4" s="21">
        <v>9</v>
      </c>
      <c r="D4" s="6" t="s">
        <v>51</v>
      </c>
      <c r="E4" s="21" t="s">
        <v>52</v>
      </c>
      <c r="F4" s="6" t="s">
        <v>57</v>
      </c>
      <c r="G4" s="21" t="s">
        <v>54</v>
      </c>
    </row>
    <row r="5" ht="78" customHeight="1" spans="1:7">
      <c r="A5" s="20" t="s">
        <v>58</v>
      </c>
      <c r="B5" s="21" t="s">
        <v>59</v>
      </c>
      <c r="C5" s="21">
        <v>7</v>
      </c>
      <c r="D5" s="6" t="s">
        <v>51</v>
      </c>
      <c r="E5" s="21" t="s">
        <v>52</v>
      </c>
      <c r="F5" s="6" t="s">
        <v>60</v>
      </c>
      <c r="G5" s="21" t="s">
        <v>54</v>
      </c>
    </row>
    <row r="6" ht="78" customHeight="1" spans="1:7">
      <c r="A6" s="20" t="s">
        <v>61</v>
      </c>
      <c r="B6" s="21" t="s">
        <v>62</v>
      </c>
      <c r="C6" s="21">
        <v>6</v>
      </c>
      <c r="D6" s="6" t="s">
        <v>51</v>
      </c>
      <c r="E6" s="21" t="s">
        <v>52</v>
      </c>
      <c r="F6" s="6" t="s">
        <v>63</v>
      </c>
      <c r="G6" s="21" t="s">
        <v>54</v>
      </c>
    </row>
    <row r="7" ht="50" customHeight="1" spans="1:7">
      <c r="A7" s="22" t="s">
        <v>64</v>
      </c>
      <c r="B7" s="23" t="s">
        <v>65</v>
      </c>
      <c r="C7" s="23">
        <v>7</v>
      </c>
      <c r="D7" s="24" t="s">
        <v>66</v>
      </c>
      <c r="E7" s="23" t="s">
        <v>67</v>
      </c>
      <c r="F7" s="6" t="s">
        <v>68</v>
      </c>
      <c r="G7" s="21" t="s">
        <v>54</v>
      </c>
    </row>
    <row r="8" ht="59" customHeight="1" spans="1:7">
      <c r="A8" s="22" t="s">
        <v>69</v>
      </c>
      <c r="B8" s="23" t="s">
        <v>70</v>
      </c>
      <c r="C8" s="23">
        <v>7</v>
      </c>
      <c r="D8" s="24" t="s">
        <v>66</v>
      </c>
      <c r="E8" s="23" t="s">
        <v>67</v>
      </c>
      <c r="F8" s="6" t="s">
        <v>71</v>
      </c>
      <c r="G8" s="21" t="s">
        <v>54</v>
      </c>
    </row>
    <row r="9" ht="67.5" spans="1:7">
      <c r="A9" s="22" t="s">
        <v>72</v>
      </c>
      <c r="B9" s="23" t="s">
        <v>73</v>
      </c>
      <c r="C9" s="23">
        <v>9</v>
      </c>
      <c r="D9" s="24" t="s">
        <v>66</v>
      </c>
      <c r="E9" s="23" t="s">
        <v>22</v>
      </c>
      <c r="F9" s="6" t="s">
        <v>74</v>
      </c>
      <c r="G9" s="21" t="s">
        <v>54</v>
      </c>
    </row>
    <row r="10" ht="81" spans="1:7">
      <c r="A10" s="22" t="s">
        <v>75</v>
      </c>
      <c r="B10" s="21" t="s">
        <v>76</v>
      </c>
      <c r="C10" s="21">
        <v>8</v>
      </c>
      <c r="D10" s="24" t="s">
        <v>66</v>
      </c>
      <c r="E10" s="21" t="s">
        <v>28</v>
      </c>
      <c r="F10" s="6" t="s">
        <v>77</v>
      </c>
      <c r="G10" s="21" t="s">
        <v>54</v>
      </c>
    </row>
    <row r="11" ht="50" customHeight="1" spans="1:7">
      <c r="A11" s="22" t="s">
        <v>78</v>
      </c>
      <c r="B11" s="21" t="s">
        <v>79</v>
      </c>
      <c r="C11" s="21">
        <v>2</v>
      </c>
      <c r="D11" s="24" t="s">
        <v>66</v>
      </c>
      <c r="E11" s="21" t="s">
        <v>45</v>
      </c>
      <c r="F11" s="6" t="s">
        <v>80</v>
      </c>
      <c r="G11" s="21" t="s">
        <v>54</v>
      </c>
    </row>
    <row r="12" ht="50" customHeight="1" spans="1:7">
      <c r="A12" s="22" t="s">
        <v>81</v>
      </c>
      <c r="B12" s="21" t="s">
        <v>82</v>
      </c>
      <c r="C12" s="21">
        <v>2</v>
      </c>
      <c r="D12" s="24" t="s">
        <v>66</v>
      </c>
      <c r="E12" s="21" t="s">
        <v>83</v>
      </c>
      <c r="F12" s="6" t="s">
        <v>84</v>
      </c>
      <c r="G12" s="21" t="s">
        <v>54</v>
      </c>
    </row>
    <row r="13" ht="50" customHeight="1" spans="1:7">
      <c r="A13" s="22" t="s">
        <v>85</v>
      </c>
      <c r="B13" s="21" t="s">
        <v>86</v>
      </c>
      <c r="C13" s="21">
        <v>3</v>
      </c>
      <c r="D13" s="24" t="s">
        <v>66</v>
      </c>
      <c r="E13" s="21" t="s">
        <v>34</v>
      </c>
      <c r="F13" s="6" t="s">
        <v>87</v>
      </c>
      <c r="G13" s="21" t="s">
        <v>54</v>
      </c>
    </row>
    <row r="14" ht="50" customHeight="1" spans="1:7">
      <c r="A14" s="22" t="s">
        <v>88</v>
      </c>
      <c r="B14" s="21" t="s">
        <v>86</v>
      </c>
      <c r="C14" s="21">
        <v>1</v>
      </c>
      <c r="D14" s="24" t="s">
        <v>66</v>
      </c>
      <c r="E14" s="21" t="s">
        <v>89</v>
      </c>
      <c r="F14" s="6" t="s">
        <v>90</v>
      </c>
      <c r="G14" s="21" t="s">
        <v>54</v>
      </c>
    </row>
    <row r="15" ht="50" customHeight="1" spans="1:7">
      <c r="A15" s="22" t="s">
        <v>91</v>
      </c>
      <c r="B15" s="25" t="s">
        <v>92</v>
      </c>
      <c r="C15" s="25">
        <v>4</v>
      </c>
      <c r="D15" s="24" t="s">
        <v>66</v>
      </c>
      <c r="E15" s="25" t="s">
        <v>93</v>
      </c>
      <c r="F15" s="26" t="s">
        <v>94</v>
      </c>
      <c r="G15" s="21" t="s">
        <v>54</v>
      </c>
    </row>
    <row r="16" ht="50" customHeight="1" spans="1:7">
      <c r="A16" s="22" t="s">
        <v>95</v>
      </c>
      <c r="B16" s="21" t="s">
        <v>96</v>
      </c>
      <c r="C16" s="21">
        <v>1</v>
      </c>
      <c r="D16" s="24" t="s">
        <v>66</v>
      </c>
      <c r="E16" s="6" t="s">
        <v>97</v>
      </c>
      <c r="F16" s="6" t="s">
        <v>90</v>
      </c>
      <c r="G16" s="21" t="s">
        <v>54</v>
      </c>
    </row>
    <row r="17" ht="50" customHeight="1" spans="1:7">
      <c r="A17" s="20" t="s">
        <v>98</v>
      </c>
      <c r="B17" s="21" t="s">
        <v>99</v>
      </c>
      <c r="C17" s="21">
        <v>4</v>
      </c>
      <c r="D17" s="24" t="s">
        <v>66</v>
      </c>
      <c r="E17" s="21" t="s">
        <v>67</v>
      </c>
      <c r="F17" s="6" t="s">
        <v>100</v>
      </c>
      <c r="G17" s="21" t="s">
        <v>54</v>
      </c>
    </row>
    <row r="18" ht="50" customHeight="1" spans="1:7">
      <c r="A18" s="20" t="s">
        <v>101</v>
      </c>
      <c r="B18" s="21" t="s">
        <v>102</v>
      </c>
      <c r="C18" s="21">
        <v>4</v>
      </c>
      <c r="D18" s="24" t="s">
        <v>66</v>
      </c>
      <c r="E18" s="21" t="s">
        <v>22</v>
      </c>
      <c r="F18" s="6" t="s">
        <v>103</v>
      </c>
      <c r="G18" s="21" t="s">
        <v>54</v>
      </c>
    </row>
    <row r="19" ht="50" customHeight="1" spans="1:7">
      <c r="A19" s="20" t="s">
        <v>104</v>
      </c>
      <c r="B19" s="21" t="s">
        <v>105</v>
      </c>
      <c r="C19" s="21">
        <v>3</v>
      </c>
      <c r="D19" s="24" t="s">
        <v>66</v>
      </c>
      <c r="E19" s="21" t="s">
        <v>28</v>
      </c>
      <c r="F19" s="6" t="s">
        <v>106</v>
      </c>
      <c r="G19" s="21" t="s">
        <v>54</v>
      </c>
    </row>
    <row r="20" ht="50" customHeight="1" spans="1:7">
      <c r="A20" s="20" t="s">
        <v>107</v>
      </c>
      <c r="B20" s="21" t="s">
        <v>108</v>
      </c>
      <c r="C20" s="21">
        <v>3</v>
      </c>
      <c r="D20" s="24" t="s">
        <v>66</v>
      </c>
      <c r="E20" s="21" t="s">
        <v>109</v>
      </c>
      <c r="F20" s="6" t="s">
        <v>110</v>
      </c>
      <c r="G20" s="21" t="s">
        <v>54</v>
      </c>
    </row>
    <row r="21" ht="50" customHeight="1" spans="1:7">
      <c r="A21" s="20" t="s">
        <v>111</v>
      </c>
      <c r="B21" s="21" t="s">
        <v>112</v>
      </c>
      <c r="C21" s="21">
        <v>2</v>
      </c>
      <c r="D21" s="24" t="s">
        <v>66</v>
      </c>
      <c r="E21" s="21" t="s">
        <v>113</v>
      </c>
      <c r="F21" s="6" t="s">
        <v>114</v>
      </c>
      <c r="G21" s="21" t="s">
        <v>54</v>
      </c>
    </row>
    <row r="22" ht="50" customHeight="1" spans="1:7">
      <c r="A22" s="20" t="s">
        <v>115</v>
      </c>
      <c r="B22" s="21" t="s">
        <v>116</v>
      </c>
      <c r="C22" s="21">
        <v>1</v>
      </c>
      <c r="D22" s="24" t="s">
        <v>66</v>
      </c>
      <c r="E22" s="6" t="s">
        <v>117</v>
      </c>
      <c r="F22" s="21" t="s">
        <v>118</v>
      </c>
      <c r="G22" s="21" t="s">
        <v>54</v>
      </c>
    </row>
    <row r="23" ht="50" customHeight="1" spans="1:7">
      <c r="A23" s="20" t="s">
        <v>119</v>
      </c>
      <c r="B23" s="21" t="s">
        <v>120</v>
      </c>
      <c r="C23" s="21">
        <v>2</v>
      </c>
      <c r="D23" s="24" t="s">
        <v>66</v>
      </c>
      <c r="E23" s="6" t="s">
        <v>83</v>
      </c>
      <c r="F23" s="6" t="s">
        <v>121</v>
      </c>
      <c r="G23" s="21" t="s">
        <v>54</v>
      </c>
    </row>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sheetData>
  <mergeCells count="1">
    <mergeCell ref="A1:G1"/>
  </mergeCells>
  <pageMargins left="0.786805555555556" right="0.472222222222222" top="0.944444444444444" bottom="1" header="0.5" footer="0.5"/>
  <pageSetup paperSize="9" scale="7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9" sqref="F29"/>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I36"/>
  <sheetViews>
    <sheetView topLeftCell="A21" workbookViewId="0">
      <selection activeCell="F31" sqref="F31"/>
    </sheetView>
  </sheetViews>
  <sheetFormatPr defaultColWidth="9" defaultRowHeight="18" customHeight="1"/>
  <cols>
    <col min="1" max="1" width="5.125" style="2" customWidth="1"/>
    <col min="2" max="2" width="40.375" style="2" customWidth="1"/>
    <col min="3" max="3" width="7" style="2" customWidth="1"/>
    <col min="4" max="5" width="12.625" style="2" customWidth="1"/>
    <col min="6" max="7" width="10" style="3" customWidth="1"/>
    <col min="8" max="8" width="26" style="4" customWidth="1"/>
    <col min="9" max="9" width="10.875" style="2" customWidth="1"/>
    <col min="10" max="16384" width="9" style="2"/>
  </cols>
  <sheetData>
    <row r="1" ht="42" customHeight="1" spans="1:9">
      <c r="A1" s="5" t="s">
        <v>122</v>
      </c>
      <c r="B1" s="5" t="s">
        <v>123</v>
      </c>
      <c r="C1" s="5" t="s">
        <v>3</v>
      </c>
      <c r="D1" s="5" t="s">
        <v>124</v>
      </c>
      <c r="E1" s="5" t="s">
        <v>125</v>
      </c>
      <c r="F1" s="6" t="s">
        <v>126</v>
      </c>
      <c r="G1" s="6" t="s">
        <v>127</v>
      </c>
      <c r="H1" s="7" t="s">
        <v>128</v>
      </c>
      <c r="I1" s="2" t="s">
        <v>129</v>
      </c>
    </row>
    <row r="2" customHeight="1" outlineLevel="2" spans="1:9">
      <c r="A2" s="5">
        <v>1</v>
      </c>
      <c r="B2" s="5" t="s">
        <v>130</v>
      </c>
      <c r="C2" s="5" t="s">
        <v>11</v>
      </c>
      <c r="D2" s="8"/>
      <c r="E2" s="8"/>
      <c r="F2" s="9"/>
      <c r="G2" s="9">
        <v>8</v>
      </c>
      <c r="H2" s="10">
        <f t="shared" ref="H2:H15" si="0">F2+G2</f>
        <v>8</v>
      </c>
      <c r="I2" s="2">
        <f>SUMIF(第二批分学科!B:B,B2,第二批分学科!E:E)-H2</f>
        <v>0</v>
      </c>
    </row>
    <row r="3" customHeight="1" outlineLevel="2" spans="1:9">
      <c r="A3" s="5">
        <v>2</v>
      </c>
      <c r="B3" s="5" t="s">
        <v>131</v>
      </c>
      <c r="C3" s="5" t="s">
        <v>11</v>
      </c>
      <c r="D3" s="8">
        <v>2</v>
      </c>
      <c r="E3" s="8">
        <v>3</v>
      </c>
      <c r="F3" s="9">
        <v>2</v>
      </c>
      <c r="G3" s="9">
        <v>6</v>
      </c>
      <c r="H3" s="10">
        <f t="shared" si="0"/>
        <v>8</v>
      </c>
      <c r="I3" s="2">
        <f>SUMIF(第二批分学科!B:B,B3,第二批分学科!E:E)-H3</f>
        <v>0</v>
      </c>
    </row>
    <row r="4" customHeight="1" outlineLevel="2" spans="1:9">
      <c r="A4" s="5">
        <v>3</v>
      </c>
      <c r="B4" s="5" t="s">
        <v>132</v>
      </c>
      <c r="C4" s="5" t="s">
        <v>11</v>
      </c>
      <c r="D4" s="8">
        <v>17</v>
      </c>
      <c r="E4" s="8"/>
      <c r="F4" s="9">
        <v>8</v>
      </c>
      <c r="G4" s="9">
        <v>4</v>
      </c>
      <c r="H4" s="10">
        <f t="shared" si="0"/>
        <v>12</v>
      </c>
      <c r="I4" s="2">
        <f>SUMIF(第二批分学科!B:B,B4,第二批分学科!E:E)-H4</f>
        <v>0</v>
      </c>
    </row>
    <row r="5" customHeight="1" outlineLevel="2" spans="1:9">
      <c r="A5" s="5">
        <v>4</v>
      </c>
      <c r="B5" s="5" t="s">
        <v>133</v>
      </c>
      <c r="C5" s="5" t="s">
        <v>11</v>
      </c>
      <c r="D5" s="8">
        <v>3</v>
      </c>
      <c r="E5" s="8"/>
      <c r="F5" s="9">
        <v>1</v>
      </c>
      <c r="G5" s="9">
        <v>2</v>
      </c>
      <c r="H5" s="10">
        <f t="shared" si="0"/>
        <v>3</v>
      </c>
      <c r="I5" s="2">
        <f>SUMIF(第二批分学科!B:B,B5,第二批分学科!E:E)-H5</f>
        <v>0</v>
      </c>
    </row>
    <row r="6" customHeight="1" outlineLevel="2" spans="1:9">
      <c r="A6" s="5">
        <v>5</v>
      </c>
      <c r="B6" s="5" t="s">
        <v>134</v>
      </c>
      <c r="C6" s="5" t="s">
        <v>11</v>
      </c>
      <c r="D6" s="8">
        <v>5</v>
      </c>
      <c r="E6" s="8"/>
      <c r="F6" s="9">
        <v>4</v>
      </c>
      <c r="G6" s="9"/>
      <c r="H6" s="10">
        <f t="shared" si="0"/>
        <v>4</v>
      </c>
      <c r="I6" s="2">
        <f>SUMIF(第二批分学科!B:B,B6,第二批分学科!E:E)-H6</f>
        <v>0</v>
      </c>
    </row>
    <row r="7" customHeight="1" outlineLevel="2" spans="1:9">
      <c r="A7" s="5">
        <v>6</v>
      </c>
      <c r="B7" s="5" t="s">
        <v>135</v>
      </c>
      <c r="C7" s="5" t="s">
        <v>11</v>
      </c>
      <c r="D7" s="8">
        <v>3</v>
      </c>
      <c r="E7" s="8"/>
      <c r="F7" s="9">
        <v>1</v>
      </c>
      <c r="G7" s="9">
        <v>1</v>
      </c>
      <c r="H7" s="10">
        <f t="shared" si="0"/>
        <v>2</v>
      </c>
      <c r="I7" s="2">
        <f>SUMIF(第二批分学科!B:B,B7,第二批分学科!E:E)-H7</f>
        <v>0</v>
      </c>
    </row>
    <row r="8" customHeight="1" outlineLevel="2" spans="1:9">
      <c r="A8" s="5">
        <v>7</v>
      </c>
      <c r="B8" s="5" t="s">
        <v>136</v>
      </c>
      <c r="C8" s="5" t="s">
        <v>11</v>
      </c>
      <c r="D8" s="8">
        <v>18</v>
      </c>
      <c r="E8" s="8">
        <v>3</v>
      </c>
      <c r="F8" s="9"/>
      <c r="G8" s="9"/>
      <c r="H8" s="10">
        <f t="shared" si="0"/>
        <v>0</v>
      </c>
      <c r="I8" s="2">
        <f>SUMIF(第二批分学科!B:B,B8,第二批分学科!E:E)-H8</f>
        <v>0</v>
      </c>
    </row>
    <row r="9" customHeight="1" outlineLevel="2" spans="1:9">
      <c r="A9" s="5">
        <v>8</v>
      </c>
      <c r="B9" s="5" t="s">
        <v>137</v>
      </c>
      <c r="C9" s="5" t="s">
        <v>11</v>
      </c>
      <c r="D9" s="8">
        <v>6</v>
      </c>
      <c r="E9" s="8"/>
      <c r="F9" s="9">
        <v>5</v>
      </c>
      <c r="G9" s="9"/>
      <c r="H9" s="10">
        <f t="shared" si="0"/>
        <v>5</v>
      </c>
      <c r="I9" s="2">
        <f>SUMIF(第二批分学科!B:B,B9,第二批分学科!E:E)-H9</f>
        <v>0</v>
      </c>
    </row>
    <row r="10" customHeight="1" outlineLevel="2" spans="1:9">
      <c r="A10" s="5">
        <v>9</v>
      </c>
      <c r="B10" s="5" t="s">
        <v>138</v>
      </c>
      <c r="C10" s="5" t="s">
        <v>11</v>
      </c>
      <c r="D10" s="8">
        <v>6</v>
      </c>
      <c r="E10" s="8"/>
      <c r="F10" s="9"/>
      <c r="G10" s="9">
        <v>4</v>
      </c>
      <c r="H10" s="10">
        <f t="shared" si="0"/>
        <v>4</v>
      </c>
      <c r="I10" s="2">
        <f>SUMIF(第二批分学科!B:B,B10,第二批分学科!E:E)-H10</f>
        <v>0</v>
      </c>
    </row>
    <row r="11" customHeight="1" outlineLevel="2" spans="1:9">
      <c r="A11" s="5">
        <v>10</v>
      </c>
      <c r="B11" s="5" t="s">
        <v>139</v>
      </c>
      <c r="C11" s="5" t="s">
        <v>11</v>
      </c>
      <c r="D11" s="8">
        <v>9</v>
      </c>
      <c r="E11" s="8"/>
      <c r="F11" s="9"/>
      <c r="G11" s="9"/>
      <c r="H11" s="10">
        <f t="shared" si="0"/>
        <v>0</v>
      </c>
      <c r="I11" s="2">
        <f>SUMIF(第二批分学科!B:B,B11,第二批分学科!E:E)-H11</f>
        <v>0</v>
      </c>
    </row>
    <row r="12" customHeight="1" outlineLevel="2" spans="1:9">
      <c r="A12" s="5">
        <v>11</v>
      </c>
      <c r="B12" s="5" t="s">
        <v>140</v>
      </c>
      <c r="C12" s="5" t="s">
        <v>11</v>
      </c>
      <c r="D12" s="8">
        <v>3</v>
      </c>
      <c r="E12" s="8"/>
      <c r="F12" s="9"/>
      <c r="G12" s="9">
        <v>3</v>
      </c>
      <c r="H12" s="10">
        <f t="shared" si="0"/>
        <v>3</v>
      </c>
      <c r="I12" s="2">
        <f>SUMIF(第二批分学科!B:B,B12,第二批分学科!E:E)-H12</f>
        <v>0</v>
      </c>
    </row>
    <row r="13" customHeight="1" outlineLevel="2" spans="1:9">
      <c r="A13" s="5">
        <v>12</v>
      </c>
      <c r="B13" s="5" t="s">
        <v>141</v>
      </c>
      <c r="C13" s="5" t="s">
        <v>11</v>
      </c>
      <c r="D13" s="8">
        <v>1</v>
      </c>
      <c r="E13" s="8"/>
      <c r="F13" s="9">
        <v>1</v>
      </c>
      <c r="G13" s="9"/>
      <c r="H13" s="10">
        <f t="shared" si="0"/>
        <v>1</v>
      </c>
      <c r="I13" s="2">
        <f>SUMIF(第二批分学科!B:B,B13,第二批分学科!E:E)-H13</f>
        <v>0</v>
      </c>
    </row>
    <row r="14" customHeight="1" outlineLevel="2" spans="1:9">
      <c r="A14" s="5">
        <v>13</v>
      </c>
      <c r="B14" s="11" t="s">
        <v>142</v>
      </c>
      <c r="C14" s="5" t="s">
        <v>11</v>
      </c>
      <c r="D14" s="8"/>
      <c r="E14" s="8">
        <v>4</v>
      </c>
      <c r="F14" s="9"/>
      <c r="G14" s="9">
        <v>1</v>
      </c>
      <c r="H14" s="10">
        <f t="shared" si="0"/>
        <v>1</v>
      </c>
      <c r="I14" s="2">
        <f>SUMIF(第二批分学科!B:B,B14,第二批分学科!E:E)-H14</f>
        <v>0</v>
      </c>
    </row>
    <row r="15" customHeight="1" outlineLevel="2" spans="1:9">
      <c r="A15" s="5">
        <v>14</v>
      </c>
      <c r="B15" s="5" t="s">
        <v>143</v>
      </c>
      <c r="C15" s="5" t="s">
        <v>11</v>
      </c>
      <c r="D15" s="8">
        <v>3</v>
      </c>
      <c r="E15" s="8"/>
      <c r="F15" s="9"/>
      <c r="G15" s="9"/>
      <c r="H15" s="10">
        <f t="shared" si="0"/>
        <v>0</v>
      </c>
      <c r="I15" s="2">
        <f>SUMIF(第二批分学科!B:B,B15,第二批分学科!E:E)-H15</f>
        <v>0</v>
      </c>
    </row>
    <row r="16" customHeight="1" outlineLevel="1" spans="1:8">
      <c r="A16" s="5"/>
      <c r="B16" s="5"/>
      <c r="C16" s="12" t="s">
        <v>144</v>
      </c>
      <c r="D16" s="8">
        <f>SUBTOTAL(9,D2:D15)</f>
        <v>76</v>
      </c>
      <c r="E16" s="8">
        <f>SUBTOTAL(9,E2:E15)</f>
        <v>10</v>
      </c>
      <c r="F16" s="9">
        <f>SUBTOTAL(9,F2:F15)</f>
        <v>22</v>
      </c>
      <c r="G16" s="9">
        <f>SUBTOTAL(9,G2:G15)</f>
        <v>29</v>
      </c>
      <c r="H16" s="10">
        <f>SUBTOTAL(9,H2:H15)</f>
        <v>51</v>
      </c>
    </row>
    <row r="17" customHeight="1" outlineLevel="2" spans="1:9">
      <c r="A17" s="5">
        <v>15</v>
      </c>
      <c r="B17" s="5" t="s">
        <v>145</v>
      </c>
      <c r="C17" s="5" t="s">
        <v>20</v>
      </c>
      <c r="D17" s="8">
        <v>1</v>
      </c>
      <c r="E17" s="8"/>
      <c r="F17" s="9"/>
      <c r="G17" s="9">
        <v>6</v>
      </c>
      <c r="H17" s="10">
        <f t="shared" ref="H17:H33" si="1">F17+G17</f>
        <v>6</v>
      </c>
      <c r="I17" s="2">
        <f>SUMIF(第二批分学科!B:B,B17,第二批分学科!E:E)-H17</f>
        <v>0</v>
      </c>
    </row>
    <row r="18" customHeight="1" outlineLevel="2" spans="1:9">
      <c r="A18" s="5">
        <v>16</v>
      </c>
      <c r="B18" s="5" t="s">
        <v>146</v>
      </c>
      <c r="C18" s="5" t="s">
        <v>20</v>
      </c>
      <c r="D18" s="8"/>
      <c r="E18" s="8">
        <v>7</v>
      </c>
      <c r="F18" s="9"/>
      <c r="G18" s="9">
        <v>4</v>
      </c>
      <c r="H18" s="10">
        <f t="shared" si="1"/>
        <v>4</v>
      </c>
      <c r="I18" s="2">
        <f>SUMIF(第二批分学科!B:B,B18,第二批分学科!E:E)-H18</f>
        <v>0</v>
      </c>
    </row>
    <row r="19" customHeight="1" outlineLevel="2" spans="1:9">
      <c r="A19" s="5">
        <v>17</v>
      </c>
      <c r="B19" s="5" t="s">
        <v>147</v>
      </c>
      <c r="C19" s="5" t="s">
        <v>20</v>
      </c>
      <c r="D19" s="8">
        <v>1</v>
      </c>
      <c r="E19" s="8"/>
      <c r="F19" s="9"/>
      <c r="G19" s="9">
        <v>1</v>
      </c>
      <c r="H19" s="10">
        <f t="shared" si="1"/>
        <v>1</v>
      </c>
      <c r="I19" s="2">
        <f>SUMIF(第二批分学科!B:B,B19,第二批分学科!E:E)-H19</f>
        <v>0</v>
      </c>
    </row>
    <row r="20" customHeight="1" outlineLevel="2" spans="1:9">
      <c r="A20" s="5">
        <v>18</v>
      </c>
      <c r="B20" s="5" t="s">
        <v>148</v>
      </c>
      <c r="C20" s="5" t="s">
        <v>20</v>
      </c>
      <c r="D20" s="8">
        <v>3</v>
      </c>
      <c r="E20" s="8">
        <v>10</v>
      </c>
      <c r="F20" s="9"/>
      <c r="G20" s="9">
        <v>9</v>
      </c>
      <c r="H20" s="10">
        <f t="shared" si="1"/>
        <v>9</v>
      </c>
      <c r="I20" s="2">
        <f>SUMIF(第二批分学科!B:B,B20,第二批分学科!E:E)-H20</f>
        <v>0</v>
      </c>
    </row>
    <row r="21" customHeight="1" outlineLevel="2" spans="1:9">
      <c r="A21" s="5">
        <v>19</v>
      </c>
      <c r="B21" s="5" t="s">
        <v>149</v>
      </c>
      <c r="C21" s="5" t="s">
        <v>20</v>
      </c>
      <c r="D21" s="8"/>
      <c r="E21" s="8">
        <v>2</v>
      </c>
      <c r="F21" s="9"/>
      <c r="G21" s="9">
        <v>10</v>
      </c>
      <c r="H21" s="10">
        <f t="shared" si="1"/>
        <v>10</v>
      </c>
      <c r="I21" s="2">
        <f>SUMIF(第二批分学科!B:B,B21,第二批分学科!E:E)-H21</f>
        <v>0</v>
      </c>
    </row>
    <row r="22" customHeight="1" outlineLevel="2" spans="1:9">
      <c r="A22" s="5">
        <v>20</v>
      </c>
      <c r="B22" s="5" t="s">
        <v>150</v>
      </c>
      <c r="C22" s="5" t="s">
        <v>20</v>
      </c>
      <c r="D22" s="8">
        <v>6</v>
      </c>
      <c r="E22" s="8">
        <v>2</v>
      </c>
      <c r="F22" s="9"/>
      <c r="G22" s="9">
        <v>4</v>
      </c>
      <c r="H22" s="10">
        <f t="shared" si="1"/>
        <v>4</v>
      </c>
      <c r="I22" s="2">
        <f>SUMIF(第二批分学科!B:B,B22,第二批分学科!E:E)-H22</f>
        <v>0</v>
      </c>
    </row>
    <row r="23" customHeight="1" outlineLevel="2" spans="1:9">
      <c r="A23" s="5">
        <v>21</v>
      </c>
      <c r="B23" s="5" t="s">
        <v>151</v>
      </c>
      <c r="C23" s="5" t="s">
        <v>20</v>
      </c>
      <c r="D23" s="8"/>
      <c r="E23" s="8">
        <v>3</v>
      </c>
      <c r="F23" s="9"/>
      <c r="G23" s="9">
        <v>3</v>
      </c>
      <c r="H23" s="10">
        <f t="shared" si="1"/>
        <v>3</v>
      </c>
      <c r="I23" s="2">
        <f>SUMIF(第二批分学科!B:B,B23,第二批分学科!E:E)-H23</f>
        <v>0</v>
      </c>
    </row>
    <row r="24" customHeight="1" outlineLevel="2" spans="1:9">
      <c r="A24" s="5">
        <v>22</v>
      </c>
      <c r="B24" s="5" t="s">
        <v>152</v>
      </c>
      <c r="C24" s="5" t="s">
        <v>20</v>
      </c>
      <c r="D24" s="8">
        <v>3</v>
      </c>
      <c r="E24" s="8">
        <v>11</v>
      </c>
      <c r="F24" s="9"/>
      <c r="G24" s="9">
        <v>4</v>
      </c>
      <c r="H24" s="10">
        <f t="shared" si="1"/>
        <v>4</v>
      </c>
      <c r="I24" s="2">
        <f>SUMIF(第二批分学科!B:B,B24,第二批分学科!E:E)-H24</f>
        <v>0</v>
      </c>
    </row>
    <row r="25" customHeight="1" outlineLevel="2" spans="1:9">
      <c r="A25" s="5">
        <v>23</v>
      </c>
      <c r="B25" s="5" t="s">
        <v>153</v>
      </c>
      <c r="C25" s="5" t="s">
        <v>20</v>
      </c>
      <c r="D25" s="8"/>
      <c r="E25" s="8">
        <v>8</v>
      </c>
      <c r="F25" s="9"/>
      <c r="G25" s="9">
        <v>2</v>
      </c>
      <c r="H25" s="10">
        <f t="shared" si="1"/>
        <v>2</v>
      </c>
      <c r="I25" s="2">
        <f>SUMIF(第二批分学科!B:B,B25,第二批分学科!E:E)-H25</f>
        <v>0</v>
      </c>
    </row>
    <row r="26" customHeight="1" outlineLevel="2" spans="1:9">
      <c r="A26" s="5">
        <v>24</v>
      </c>
      <c r="B26" s="5" t="s">
        <v>154</v>
      </c>
      <c r="C26" s="5" t="s">
        <v>20</v>
      </c>
      <c r="D26" s="8">
        <v>2</v>
      </c>
      <c r="E26" s="8"/>
      <c r="F26" s="9"/>
      <c r="G26" s="9">
        <v>8</v>
      </c>
      <c r="H26" s="10">
        <f t="shared" si="1"/>
        <v>8</v>
      </c>
      <c r="I26" s="2">
        <f>SUMIF(第二批分学科!B:B,B26,第二批分学科!E:E)-H26</f>
        <v>0</v>
      </c>
    </row>
    <row r="27" customHeight="1" outlineLevel="2" spans="1:9">
      <c r="A27" s="5">
        <v>25</v>
      </c>
      <c r="B27" s="5" t="s">
        <v>155</v>
      </c>
      <c r="C27" s="5" t="s">
        <v>20</v>
      </c>
      <c r="D27" s="8"/>
      <c r="E27" s="8">
        <v>2</v>
      </c>
      <c r="F27" s="9"/>
      <c r="G27" s="9">
        <v>3</v>
      </c>
      <c r="H27" s="10">
        <f t="shared" si="1"/>
        <v>3</v>
      </c>
      <c r="I27" s="2">
        <f>SUMIF(第二批分学科!B:B,B27,第二批分学科!E:E)-H27</f>
        <v>0</v>
      </c>
    </row>
    <row r="28" customHeight="1" outlineLevel="2" spans="1:9">
      <c r="A28" s="5">
        <v>26</v>
      </c>
      <c r="B28" s="5" t="s">
        <v>156</v>
      </c>
      <c r="C28" s="5" t="s">
        <v>20</v>
      </c>
      <c r="D28" s="8"/>
      <c r="E28" s="8"/>
      <c r="F28" s="9"/>
      <c r="G28" s="9"/>
      <c r="H28" s="10">
        <f t="shared" si="1"/>
        <v>0</v>
      </c>
      <c r="I28" s="2">
        <f>SUMIF(第二批分学科!B:B,B28,第二批分学科!E:E)-H28</f>
        <v>0</v>
      </c>
    </row>
    <row r="29" customHeight="1" outlineLevel="1" spans="1:8">
      <c r="A29" s="5"/>
      <c r="B29" s="5"/>
      <c r="C29" s="12" t="s">
        <v>157</v>
      </c>
      <c r="D29" s="8">
        <f>SUBTOTAL(9,D17:D28)</f>
        <v>16</v>
      </c>
      <c r="E29" s="8">
        <f>SUBTOTAL(9,E17:E28)</f>
        <v>45</v>
      </c>
      <c r="F29" s="9">
        <f>SUBTOTAL(9,F17:F28)</f>
        <v>0</v>
      </c>
      <c r="G29" s="9">
        <f>SUBTOTAL(9,G17:G28)</f>
        <v>54</v>
      </c>
      <c r="H29" s="10">
        <f>SUBTOTAL(9,H17:H28)</f>
        <v>54</v>
      </c>
    </row>
    <row r="30" customHeight="1" outlineLevel="2" spans="1:9">
      <c r="A30" s="5">
        <v>27</v>
      </c>
      <c r="B30" s="5" t="s">
        <v>158</v>
      </c>
      <c r="C30" s="5" t="s">
        <v>159</v>
      </c>
      <c r="D30" s="8">
        <v>6</v>
      </c>
      <c r="E30" s="8"/>
      <c r="F30" s="9">
        <v>2</v>
      </c>
      <c r="G30" s="9">
        <v>1</v>
      </c>
      <c r="H30" s="10">
        <f>F30+G30</f>
        <v>3</v>
      </c>
      <c r="I30" s="2">
        <f>SUMIF(第二批分学科!B:B,B30,第二批分学科!E:E)-H30</f>
        <v>0</v>
      </c>
    </row>
    <row r="31" customHeight="1" outlineLevel="2" spans="1:9">
      <c r="A31" s="5">
        <v>28</v>
      </c>
      <c r="B31" s="5" t="s">
        <v>160</v>
      </c>
      <c r="C31" s="5" t="s">
        <v>159</v>
      </c>
      <c r="D31" s="8">
        <v>1</v>
      </c>
      <c r="E31" s="8"/>
      <c r="F31" s="9"/>
      <c r="G31" s="9"/>
      <c r="H31" s="10">
        <f>F31+G31</f>
        <v>0</v>
      </c>
      <c r="I31" s="2">
        <f>SUMIF(第二批分学科!B:B,B31,第二批分学科!E:E)-H31</f>
        <v>0</v>
      </c>
    </row>
    <row r="32" customHeight="1" outlineLevel="2" spans="1:9">
      <c r="A32" s="5">
        <v>29</v>
      </c>
      <c r="B32" s="5" t="s">
        <v>161</v>
      </c>
      <c r="C32" s="5" t="s">
        <v>159</v>
      </c>
      <c r="D32" s="8"/>
      <c r="E32" s="8"/>
      <c r="F32" s="9"/>
      <c r="G32" s="9">
        <v>2</v>
      </c>
      <c r="H32" s="10">
        <f>F32+G32</f>
        <v>2</v>
      </c>
      <c r="I32" s="2">
        <f>SUMIF(第二批分学科!B:B,B32,第二批分学科!E:E)-H32</f>
        <v>0</v>
      </c>
    </row>
    <row r="33" customHeight="1" outlineLevel="2" spans="1:9">
      <c r="A33" s="5">
        <v>30</v>
      </c>
      <c r="B33" s="5" t="s">
        <v>162</v>
      </c>
      <c r="C33" s="5" t="s">
        <v>159</v>
      </c>
      <c r="D33" s="8">
        <v>6</v>
      </c>
      <c r="E33" s="8">
        <v>1</v>
      </c>
      <c r="F33" s="9"/>
      <c r="G33" s="9"/>
      <c r="H33" s="10">
        <f>F33+G33</f>
        <v>0</v>
      </c>
      <c r="I33" s="2">
        <f>SUMIF(第二批分学科!B:B,B33,第二批分学科!E:E)-H33</f>
        <v>0</v>
      </c>
    </row>
    <row r="34" customHeight="1" outlineLevel="2" spans="1:9">
      <c r="A34" s="5">
        <v>31</v>
      </c>
      <c r="B34" s="5" t="s">
        <v>163</v>
      </c>
      <c r="C34" s="5" t="s">
        <v>159</v>
      </c>
      <c r="D34" s="8">
        <v>2</v>
      </c>
      <c r="E34" s="8"/>
      <c r="F34" s="9"/>
      <c r="G34" s="9">
        <v>4</v>
      </c>
      <c r="H34" s="10">
        <f>F34+G34</f>
        <v>4</v>
      </c>
      <c r="I34" s="2">
        <f>SUMIF(第二批分学科!B:B,B34,第二批分学科!E:E)-H34</f>
        <v>0</v>
      </c>
    </row>
    <row r="35" customHeight="1" outlineLevel="1" spans="1:8">
      <c r="A35" s="5"/>
      <c r="B35" s="5"/>
      <c r="C35" s="12" t="s">
        <v>164</v>
      </c>
      <c r="D35" s="8">
        <f>SUBTOTAL(9,D30:D34)</f>
        <v>15</v>
      </c>
      <c r="E35" s="8">
        <f>SUBTOTAL(9,E30:E34)</f>
        <v>1</v>
      </c>
      <c r="F35" s="9">
        <f>SUBTOTAL(9,F30:F34)</f>
        <v>2</v>
      </c>
      <c r="G35" s="9">
        <f>SUBTOTAL(9,G30:G34)</f>
        <v>7</v>
      </c>
      <c r="H35" s="10">
        <f>SUBTOTAL(9,H30:H34)</f>
        <v>9</v>
      </c>
    </row>
    <row r="36" customHeight="1" spans="1:8">
      <c r="A36" s="5"/>
      <c r="B36" s="5"/>
      <c r="C36" s="12" t="s">
        <v>165</v>
      </c>
      <c r="D36" s="8">
        <f>SUBTOTAL(9,D2:D34)</f>
        <v>107</v>
      </c>
      <c r="E36" s="8">
        <f>SUBTOTAL(9,E2:E34)</f>
        <v>56</v>
      </c>
      <c r="F36" s="9">
        <f>SUBTOTAL(9,F2:F34)</f>
        <v>24</v>
      </c>
      <c r="G36" s="9">
        <f>SUBTOTAL(9,G2:G34)</f>
        <v>90</v>
      </c>
      <c r="H36" s="10">
        <f>SUBTOTAL(9,H2:H34)</f>
        <v>114</v>
      </c>
    </row>
  </sheetData>
  <protectedRanges>
    <protectedRange sqref="H$1:H$1048576" name="区域2"/>
    <protectedRange sqref="F$1:F$1048576" name="区域1"/>
  </protectedRanges>
  <autoFilter ref="A1:I35">
    <extLst/>
  </autoFilter>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E52"/>
  <sheetViews>
    <sheetView topLeftCell="A34" workbookViewId="0">
      <selection activeCell="D50" sqref="D50"/>
    </sheetView>
  </sheetViews>
  <sheetFormatPr defaultColWidth="9" defaultRowHeight="14.25" outlineLevelCol="4"/>
  <cols>
    <col min="1" max="1" width="5.375" customWidth="1"/>
    <col min="2" max="2" width="40.375" customWidth="1"/>
    <col min="3" max="3" width="7.375" customWidth="1"/>
  </cols>
  <sheetData>
    <row r="1" spans="1:5">
      <c r="A1" s="1" t="s">
        <v>122</v>
      </c>
      <c r="B1" s="1" t="s">
        <v>123</v>
      </c>
      <c r="C1" s="1" t="s">
        <v>3</v>
      </c>
      <c r="D1" s="1" t="s">
        <v>166</v>
      </c>
      <c r="E1" s="1" t="s">
        <v>167</v>
      </c>
    </row>
    <row r="2" spans="1:5">
      <c r="A2" s="1">
        <v>7</v>
      </c>
      <c r="B2" s="1" t="s">
        <v>138</v>
      </c>
      <c r="C2" s="1" t="s">
        <v>11</v>
      </c>
      <c r="D2" s="1" t="s">
        <v>11</v>
      </c>
      <c r="E2" s="1">
        <v>4</v>
      </c>
    </row>
    <row r="3" spans="1:5">
      <c r="A3" s="1">
        <v>11</v>
      </c>
      <c r="B3" s="1" t="s">
        <v>132</v>
      </c>
      <c r="C3" s="1" t="s">
        <v>11</v>
      </c>
      <c r="D3" s="1" t="s">
        <v>11</v>
      </c>
      <c r="E3" s="1">
        <v>12</v>
      </c>
    </row>
    <row r="4" spans="1:5">
      <c r="A4" s="1">
        <v>3</v>
      </c>
      <c r="B4" s="1" t="s">
        <v>133</v>
      </c>
      <c r="C4" s="1" t="s">
        <v>11</v>
      </c>
      <c r="D4" s="1" t="s">
        <v>11</v>
      </c>
      <c r="E4" s="1">
        <v>3</v>
      </c>
    </row>
    <row r="5" spans="1:5">
      <c r="A5" s="1">
        <v>4</v>
      </c>
      <c r="B5" s="1" t="s">
        <v>135</v>
      </c>
      <c r="C5" s="1" t="s">
        <v>11</v>
      </c>
      <c r="D5" s="1" t="s">
        <v>11</v>
      </c>
      <c r="E5" s="1">
        <v>2</v>
      </c>
    </row>
    <row r="6" spans="1:5">
      <c r="A6" s="1">
        <v>9</v>
      </c>
      <c r="B6" s="1" t="s">
        <v>130</v>
      </c>
      <c r="C6" s="1" t="s">
        <v>11</v>
      </c>
      <c r="D6" s="1" t="s">
        <v>11</v>
      </c>
      <c r="E6" s="1">
        <v>8</v>
      </c>
    </row>
    <row r="7" spans="1:5">
      <c r="A7" s="1">
        <v>8</v>
      </c>
      <c r="B7" s="1" t="s">
        <v>137</v>
      </c>
      <c r="C7" s="1" t="s">
        <v>11</v>
      </c>
      <c r="D7" s="1" t="s">
        <v>11</v>
      </c>
      <c r="E7" s="1">
        <v>5</v>
      </c>
    </row>
    <row r="8" spans="1:5">
      <c r="A8" s="1">
        <v>10</v>
      </c>
      <c r="B8" s="1" t="s">
        <v>131</v>
      </c>
      <c r="C8" s="1" t="s">
        <v>11</v>
      </c>
      <c r="D8" s="1" t="s">
        <v>11</v>
      </c>
      <c r="E8" s="1">
        <v>8</v>
      </c>
    </row>
    <row r="9" spans="1:5">
      <c r="A9" s="1">
        <v>6</v>
      </c>
      <c r="B9" s="1" t="s">
        <v>134</v>
      </c>
      <c r="C9" s="1" t="s">
        <v>11</v>
      </c>
      <c r="D9" s="1" t="s">
        <v>11</v>
      </c>
      <c r="E9" s="1">
        <v>4</v>
      </c>
    </row>
    <row r="10" spans="1:5">
      <c r="A10" s="1">
        <v>1</v>
      </c>
      <c r="B10" s="1" t="s">
        <v>141</v>
      </c>
      <c r="C10" s="1" t="s">
        <v>11</v>
      </c>
      <c r="D10" s="1" t="s">
        <v>11</v>
      </c>
      <c r="E10" s="1">
        <v>1</v>
      </c>
    </row>
    <row r="11" spans="1:5">
      <c r="A11" s="1">
        <v>5</v>
      </c>
      <c r="B11" s="1" t="s">
        <v>140</v>
      </c>
      <c r="C11" s="1" t="s">
        <v>11</v>
      </c>
      <c r="D11" s="1" t="s">
        <v>11</v>
      </c>
      <c r="E11" s="1">
        <v>3</v>
      </c>
    </row>
    <row r="12" spans="1:5">
      <c r="A12" s="1">
        <v>2</v>
      </c>
      <c r="B12" s="1" t="s">
        <v>142</v>
      </c>
      <c r="C12" s="1" t="s">
        <v>11</v>
      </c>
      <c r="D12" s="1" t="s">
        <v>11</v>
      </c>
      <c r="E12" s="1">
        <v>1</v>
      </c>
    </row>
    <row r="13" spans="1:5">
      <c r="A13" s="1">
        <v>14</v>
      </c>
      <c r="B13" s="1" t="s">
        <v>150</v>
      </c>
      <c r="C13" s="1" t="s">
        <v>20</v>
      </c>
      <c r="D13" s="1" t="s">
        <v>168</v>
      </c>
      <c r="E13" s="1">
        <v>1</v>
      </c>
    </row>
    <row r="14" spans="1:5">
      <c r="A14" s="1">
        <v>31</v>
      </c>
      <c r="B14" s="1" t="s">
        <v>150</v>
      </c>
      <c r="C14" s="1" t="s">
        <v>20</v>
      </c>
      <c r="D14" s="1" t="s">
        <v>169</v>
      </c>
      <c r="E14" s="1">
        <v>2</v>
      </c>
    </row>
    <row r="15" spans="1:5">
      <c r="A15" s="1">
        <v>13</v>
      </c>
      <c r="B15" s="1" t="s">
        <v>150</v>
      </c>
      <c r="C15" s="1" t="s">
        <v>20</v>
      </c>
      <c r="D15" s="1" t="s">
        <v>170</v>
      </c>
      <c r="E15" s="1">
        <v>1</v>
      </c>
    </row>
    <row r="16" spans="1:5">
      <c r="A16" s="1">
        <v>18</v>
      </c>
      <c r="B16" s="1" t="s">
        <v>154</v>
      </c>
      <c r="C16" s="1" t="s">
        <v>20</v>
      </c>
      <c r="D16" s="1" t="s">
        <v>171</v>
      </c>
      <c r="E16" s="1">
        <v>1</v>
      </c>
    </row>
    <row r="17" spans="1:5">
      <c r="A17" s="1">
        <v>15</v>
      </c>
      <c r="B17" s="1" t="s">
        <v>154</v>
      </c>
      <c r="C17" s="1" t="s">
        <v>20</v>
      </c>
      <c r="D17" s="1" t="s">
        <v>172</v>
      </c>
      <c r="E17" s="1">
        <v>1</v>
      </c>
    </row>
    <row r="18" spans="1:5">
      <c r="A18" s="1">
        <v>20</v>
      </c>
      <c r="B18" s="1" t="s">
        <v>154</v>
      </c>
      <c r="C18" s="1" t="s">
        <v>20</v>
      </c>
      <c r="D18" s="1" t="s">
        <v>168</v>
      </c>
      <c r="E18" s="1">
        <v>1</v>
      </c>
    </row>
    <row r="19" spans="1:5">
      <c r="A19" s="1">
        <v>17</v>
      </c>
      <c r="B19" s="1" t="s">
        <v>154</v>
      </c>
      <c r="C19" s="1" t="s">
        <v>20</v>
      </c>
      <c r="D19" s="1" t="s">
        <v>169</v>
      </c>
      <c r="E19" s="1">
        <v>1</v>
      </c>
    </row>
    <row r="20" spans="1:5">
      <c r="A20" s="1">
        <v>16</v>
      </c>
      <c r="B20" s="1" t="s">
        <v>154</v>
      </c>
      <c r="C20" s="1" t="s">
        <v>20</v>
      </c>
      <c r="D20" s="1" t="s">
        <v>170</v>
      </c>
      <c r="E20" s="1">
        <v>1</v>
      </c>
    </row>
    <row r="21" spans="1:5">
      <c r="A21" s="1">
        <v>19</v>
      </c>
      <c r="B21" s="1" t="s">
        <v>154</v>
      </c>
      <c r="C21" s="1" t="s">
        <v>20</v>
      </c>
      <c r="D21" s="1" t="s">
        <v>173</v>
      </c>
      <c r="E21" s="1">
        <v>1</v>
      </c>
    </row>
    <row r="22" spans="1:5">
      <c r="A22" s="1">
        <v>32</v>
      </c>
      <c r="B22" s="1" t="s">
        <v>154</v>
      </c>
      <c r="C22" s="1" t="s">
        <v>20</v>
      </c>
      <c r="D22" s="1" t="s">
        <v>174</v>
      </c>
      <c r="E22" s="1">
        <v>2</v>
      </c>
    </row>
    <row r="23" spans="1:5">
      <c r="A23" s="1">
        <v>22</v>
      </c>
      <c r="B23" s="1" t="s">
        <v>149</v>
      </c>
      <c r="C23" s="1" t="s">
        <v>20</v>
      </c>
      <c r="D23" s="1" t="s">
        <v>172</v>
      </c>
      <c r="E23" s="1">
        <v>1</v>
      </c>
    </row>
    <row r="24" spans="1:5">
      <c r="A24" s="1">
        <v>24</v>
      </c>
      <c r="B24" s="1" t="s">
        <v>149</v>
      </c>
      <c r="C24" s="1" t="s">
        <v>20</v>
      </c>
      <c r="D24" s="1" t="s">
        <v>168</v>
      </c>
      <c r="E24" s="1">
        <v>1</v>
      </c>
    </row>
    <row r="25" spans="1:5">
      <c r="A25" s="1">
        <v>23</v>
      </c>
      <c r="B25" s="1" t="s">
        <v>149</v>
      </c>
      <c r="C25" s="1" t="s">
        <v>20</v>
      </c>
      <c r="D25" s="1" t="s">
        <v>169</v>
      </c>
      <c r="E25" s="1">
        <v>1</v>
      </c>
    </row>
    <row r="26" spans="1:5">
      <c r="A26" s="1">
        <v>34</v>
      </c>
      <c r="B26" s="1" t="s">
        <v>149</v>
      </c>
      <c r="C26" s="1" t="s">
        <v>20</v>
      </c>
      <c r="D26" s="1" t="s">
        <v>173</v>
      </c>
      <c r="E26" s="1">
        <v>2</v>
      </c>
    </row>
    <row r="27" spans="1:5">
      <c r="A27" s="1">
        <v>42</v>
      </c>
      <c r="B27" s="1" t="s">
        <v>149</v>
      </c>
      <c r="C27" s="1" t="s">
        <v>20</v>
      </c>
      <c r="D27" s="1" t="s">
        <v>174</v>
      </c>
      <c r="E27" s="1">
        <v>5</v>
      </c>
    </row>
    <row r="28" spans="1:5">
      <c r="A28" s="1">
        <v>30</v>
      </c>
      <c r="B28" s="1" t="s">
        <v>152</v>
      </c>
      <c r="C28" s="1" t="s">
        <v>20</v>
      </c>
      <c r="D28" s="1" t="s">
        <v>168</v>
      </c>
      <c r="E28" s="1">
        <v>2</v>
      </c>
    </row>
    <row r="29" spans="1:5">
      <c r="A29" s="1">
        <v>29</v>
      </c>
      <c r="B29" s="1" t="s">
        <v>152</v>
      </c>
      <c r="C29" s="1" t="s">
        <v>20</v>
      </c>
      <c r="D29" s="1" t="s">
        <v>169</v>
      </c>
      <c r="E29" s="1">
        <v>2</v>
      </c>
    </row>
    <row r="30" spans="1:5">
      <c r="A30" s="1">
        <v>38</v>
      </c>
      <c r="B30" s="1" t="s">
        <v>148</v>
      </c>
      <c r="C30" s="1" t="s">
        <v>20</v>
      </c>
      <c r="D30" s="1" t="s">
        <v>168</v>
      </c>
      <c r="E30" s="1">
        <v>3</v>
      </c>
    </row>
    <row r="31" spans="1:5">
      <c r="A31" s="1">
        <v>37</v>
      </c>
      <c r="B31" s="1" t="s">
        <v>148</v>
      </c>
      <c r="C31" s="1" t="s">
        <v>20</v>
      </c>
      <c r="D31" s="1" t="s">
        <v>173</v>
      </c>
      <c r="E31" s="1">
        <v>3</v>
      </c>
    </row>
    <row r="32" spans="1:5">
      <c r="A32" s="1">
        <v>39</v>
      </c>
      <c r="B32" s="1" t="s">
        <v>148</v>
      </c>
      <c r="C32" s="1" t="s">
        <v>20</v>
      </c>
      <c r="D32" s="1" t="s">
        <v>174</v>
      </c>
      <c r="E32" s="1">
        <v>3</v>
      </c>
    </row>
    <row r="33" spans="1:5">
      <c r="A33" s="1">
        <v>26</v>
      </c>
      <c r="B33" s="1" t="s">
        <v>147</v>
      </c>
      <c r="C33" s="1" t="s">
        <v>20</v>
      </c>
      <c r="D33" s="1" t="s">
        <v>174</v>
      </c>
      <c r="E33" s="1">
        <v>1</v>
      </c>
    </row>
    <row r="34" spans="1:5">
      <c r="A34" s="1">
        <v>21</v>
      </c>
      <c r="B34" s="1" t="s">
        <v>146</v>
      </c>
      <c r="C34" s="1" t="s">
        <v>20</v>
      </c>
      <c r="D34" s="1" t="s">
        <v>173</v>
      </c>
      <c r="E34" s="1">
        <v>1</v>
      </c>
    </row>
    <row r="35" spans="1:5">
      <c r="A35" s="1">
        <v>40</v>
      </c>
      <c r="B35" s="1" t="s">
        <v>146</v>
      </c>
      <c r="C35" s="1" t="s">
        <v>20</v>
      </c>
      <c r="D35" s="1" t="s">
        <v>174</v>
      </c>
      <c r="E35" s="1">
        <v>3</v>
      </c>
    </row>
    <row r="36" spans="1:5">
      <c r="A36" s="1">
        <v>33</v>
      </c>
      <c r="B36" s="1" t="s">
        <v>153</v>
      </c>
      <c r="C36" s="1" t="s">
        <v>20</v>
      </c>
      <c r="D36" s="1" t="s">
        <v>174</v>
      </c>
      <c r="E36" s="1">
        <v>2</v>
      </c>
    </row>
    <row r="37" spans="1:5">
      <c r="A37" s="1">
        <v>27</v>
      </c>
      <c r="B37" s="1" t="s">
        <v>151</v>
      </c>
      <c r="C37" s="1" t="s">
        <v>20</v>
      </c>
      <c r="D37" s="1" t="s">
        <v>170</v>
      </c>
      <c r="E37" s="1">
        <v>1</v>
      </c>
    </row>
    <row r="38" spans="1:5">
      <c r="A38" s="1">
        <v>36</v>
      </c>
      <c r="B38" s="1" t="s">
        <v>151</v>
      </c>
      <c r="C38" s="1" t="s">
        <v>20</v>
      </c>
      <c r="D38" s="1" t="s">
        <v>174</v>
      </c>
      <c r="E38" s="1">
        <v>2</v>
      </c>
    </row>
    <row r="39" spans="1:5">
      <c r="A39" s="1">
        <v>25</v>
      </c>
      <c r="B39" s="1" t="s">
        <v>145</v>
      </c>
      <c r="C39" s="1" t="s">
        <v>20</v>
      </c>
      <c r="D39" s="1" t="s">
        <v>168</v>
      </c>
      <c r="E39" s="1">
        <v>1</v>
      </c>
    </row>
    <row r="40" spans="1:5">
      <c r="A40" s="1">
        <v>41</v>
      </c>
      <c r="B40" s="1" t="s">
        <v>145</v>
      </c>
      <c r="C40" s="1" t="s">
        <v>20</v>
      </c>
      <c r="D40" s="1" t="s">
        <v>173</v>
      </c>
      <c r="E40" s="1">
        <v>3</v>
      </c>
    </row>
    <row r="41" spans="1:5">
      <c r="A41" s="1">
        <v>35</v>
      </c>
      <c r="B41" s="1" t="s">
        <v>145</v>
      </c>
      <c r="C41" s="1" t="s">
        <v>20</v>
      </c>
      <c r="D41" s="1" t="s">
        <v>174</v>
      </c>
      <c r="E41" s="1">
        <v>2</v>
      </c>
    </row>
    <row r="42" spans="1:5">
      <c r="A42" s="1">
        <v>12</v>
      </c>
      <c r="B42" s="1" t="s">
        <v>155</v>
      </c>
      <c r="C42" s="1" t="s">
        <v>20</v>
      </c>
      <c r="D42" s="1" t="s">
        <v>173</v>
      </c>
      <c r="E42" s="1">
        <v>1</v>
      </c>
    </row>
    <row r="43" spans="1:5">
      <c r="A43" s="1">
        <v>28</v>
      </c>
      <c r="B43" s="1" t="s">
        <v>155</v>
      </c>
      <c r="C43" s="1" t="s">
        <v>20</v>
      </c>
      <c r="D43" s="1" t="s">
        <v>174</v>
      </c>
      <c r="E43" s="1">
        <v>2</v>
      </c>
    </row>
    <row r="44" spans="1:5">
      <c r="A44" s="1">
        <v>48</v>
      </c>
      <c r="B44" s="1" t="s">
        <v>161</v>
      </c>
      <c r="C44" s="1" t="s">
        <v>159</v>
      </c>
      <c r="D44" s="1" t="s">
        <v>169</v>
      </c>
      <c r="E44" s="1">
        <v>1</v>
      </c>
    </row>
    <row r="45" spans="1:5">
      <c r="A45" s="1">
        <v>47</v>
      </c>
      <c r="B45" s="1" t="s">
        <v>161</v>
      </c>
      <c r="C45" s="1" t="s">
        <v>159</v>
      </c>
      <c r="D45" s="1" t="s">
        <v>174</v>
      </c>
      <c r="E45" s="1">
        <v>1</v>
      </c>
    </row>
    <row r="46" spans="1:5">
      <c r="A46" s="1">
        <v>45</v>
      </c>
      <c r="B46" s="1" t="s">
        <v>163</v>
      </c>
      <c r="C46" s="1" t="s">
        <v>159</v>
      </c>
      <c r="D46" s="1" t="s">
        <v>175</v>
      </c>
      <c r="E46" s="1">
        <v>1</v>
      </c>
    </row>
    <row r="47" spans="1:5">
      <c r="A47" s="1">
        <v>46</v>
      </c>
      <c r="B47" s="1" t="s">
        <v>163</v>
      </c>
      <c r="C47" s="1" t="s">
        <v>159</v>
      </c>
      <c r="D47" s="1" t="s">
        <v>168</v>
      </c>
      <c r="E47" s="1">
        <v>1</v>
      </c>
    </row>
    <row r="48" spans="1:5">
      <c r="A48" s="1">
        <v>49</v>
      </c>
      <c r="B48" s="1" t="s">
        <v>163</v>
      </c>
      <c r="C48" s="1" t="s">
        <v>159</v>
      </c>
      <c r="D48" s="1" t="s">
        <v>173</v>
      </c>
      <c r="E48" s="1">
        <v>2</v>
      </c>
    </row>
    <row r="49" spans="1:5">
      <c r="A49" s="1">
        <v>43</v>
      </c>
      <c r="B49" s="1" t="s">
        <v>158</v>
      </c>
      <c r="C49" s="1" t="s">
        <v>159</v>
      </c>
      <c r="D49" s="1" t="s">
        <v>170</v>
      </c>
      <c r="E49" s="1">
        <v>1</v>
      </c>
    </row>
    <row r="50" spans="1:5">
      <c r="A50" s="1">
        <v>44</v>
      </c>
      <c r="B50" s="1" t="s">
        <v>158</v>
      </c>
      <c r="C50" s="1" t="s">
        <v>159</v>
      </c>
      <c r="D50" s="1" t="s">
        <v>173</v>
      </c>
      <c r="E50" s="1">
        <v>1</v>
      </c>
    </row>
    <row r="51" spans="1:5">
      <c r="A51" s="1">
        <v>44</v>
      </c>
      <c r="B51" s="1" t="s">
        <v>158</v>
      </c>
      <c r="C51" s="1" t="s">
        <v>159</v>
      </c>
      <c r="D51" s="1" t="s">
        <v>174</v>
      </c>
      <c r="E51" s="1">
        <v>1</v>
      </c>
    </row>
    <row r="52" spans="5:5">
      <c r="E52">
        <f>SUM(E2:E51)</f>
        <v>114</v>
      </c>
    </row>
  </sheetData>
  <sortState ref="A2:E50">
    <sortCondition ref="C2:C50" descending="1"/>
    <sortCondition ref="B2:B50"/>
    <sortCondition ref="D2:D50"/>
  </sortState>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C40"/>
  <sheetViews>
    <sheetView workbookViewId="0">
      <selection activeCell="B2" sqref="B2"/>
    </sheetView>
  </sheetViews>
  <sheetFormatPr defaultColWidth="9" defaultRowHeight="14.25" outlineLevelCol="2"/>
  <cols>
    <col min="1" max="1" width="33.75" customWidth="1"/>
    <col min="2" max="2" width="18.25" customWidth="1"/>
    <col min="3" max="3" width="5.375" customWidth="1"/>
  </cols>
  <sheetData>
    <row r="1" spans="1:3">
      <c r="A1" t="s">
        <v>123</v>
      </c>
      <c r="B1" t="s">
        <v>176</v>
      </c>
      <c r="C1" t="s">
        <v>167</v>
      </c>
    </row>
    <row r="2" spans="1:3">
      <c r="A2" t="s">
        <v>158</v>
      </c>
      <c r="B2" t="s">
        <v>173</v>
      </c>
      <c r="C2">
        <v>1</v>
      </c>
    </row>
    <row r="3" spans="1:3">
      <c r="A3" t="s">
        <v>158</v>
      </c>
      <c r="B3" t="s">
        <v>170</v>
      </c>
      <c r="C3">
        <v>1</v>
      </c>
    </row>
    <row r="4" spans="1:3">
      <c r="A4" t="s">
        <v>158</v>
      </c>
      <c r="B4" t="s">
        <v>174</v>
      </c>
      <c r="C4">
        <v>1</v>
      </c>
    </row>
    <row r="5" spans="1:3">
      <c r="A5" t="s">
        <v>155</v>
      </c>
      <c r="B5" t="s">
        <v>173</v>
      </c>
      <c r="C5">
        <v>1</v>
      </c>
    </row>
    <row r="6" spans="1:3">
      <c r="A6" t="s">
        <v>155</v>
      </c>
      <c r="B6" t="s">
        <v>174</v>
      </c>
      <c r="C6">
        <v>2</v>
      </c>
    </row>
    <row r="7" spans="1:3">
      <c r="A7" t="s">
        <v>152</v>
      </c>
      <c r="B7" t="s">
        <v>169</v>
      </c>
      <c r="C7">
        <v>2</v>
      </c>
    </row>
    <row r="8" spans="1:3">
      <c r="A8" t="s">
        <v>152</v>
      </c>
      <c r="B8" t="s">
        <v>168</v>
      </c>
      <c r="C8">
        <v>2</v>
      </c>
    </row>
    <row r="9" spans="1:3">
      <c r="A9" t="s">
        <v>150</v>
      </c>
      <c r="B9" t="s">
        <v>169</v>
      </c>
      <c r="C9">
        <v>2</v>
      </c>
    </row>
    <row r="10" spans="1:3">
      <c r="A10" t="s">
        <v>150</v>
      </c>
      <c r="B10" t="s">
        <v>170</v>
      </c>
      <c r="C10">
        <v>1</v>
      </c>
    </row>
    <row r="11" spans="1:3">
      <c r="A11" t="s">
        <v>150</v>
      </c>
      <c r="B11" t="s">
        <v>168</v>
      </c>
      <c r="C11">
        <v>1</v>
      </c>
    </row>
    <row r="12" spans="1:3">
      <c r="A12" t="s">
        <v>154</v>
      </c>
      <c r="B12" t="s">
        <v>172</v>
      </c>
      <c r="C12">
        <v>1</v>
      </c>
    </row>
    <row r="13" spans="1:3">
      <c r="A13" t="s">
        <v>154</v>
      </c>
      <c r="B13" t="s">
        <v>170</v>
      </c>
      <c r="C13">
        <v>1</v>
      </c>
    </row>
    <row r="14" spans="1:3">
      <c r="A14" t="s">
        <v>154</v>
      </c>
      <c r="B14" t="s">
        <v>169</v>
      </c>
      <c r="C14">
        <v>1</v>
      </c>
    </row>
    <row r="15" spans="1:3">
      <c r="A15" t="s">
        <v>154</v>
      </c>
      <c r="B15" t="s">
        <v>171</v>
      </c>
      <c r="C15">
        <v>1</v>
      </c>
    </row>
    <row r="16" spans="1:3">
      <c r="A16" t="s">
        <v>154</v>
      </c>
      <c r="B16" t="s">
        <v>173</v>
      </c>
      <c r="C16">
        <v>1</v>
      </c>
    </row>
    <row r="17" spans="1:3">
      <c r="A17" t="s">
        <v>154</v>
      </c>
      <c r="B17" t="s">
        <v>168</v>
      </c>
      <c r="C17">
        <v>1</v>
      </c>
    </row>
    <row r="18" spans="1:3">
      <c r="A18" t="s">
        <v>154</v>
      </c>
      <c r="B18" t="s">
        <v>174</v>
      </c>
      <c r="C18">
        <v>2</v>
      </c>
    </row>
    <row r="19" spans="1:3">
      <c r="A19" t="s">
        <v>148</v>
      </c>
      <c r="B19" t="s">
        <v>173</v>
      </c>
      <c r="C19">
        <v>3</v>
      </c>
    </row>
    <row r="20" spans="1:3">
      <c r="A20" t="s">
        <v>148</v>
      </c>
      <c r="B20" t="s">
        <v>168</v>
      </c>
      <c r="C20">
        <v>3</v>
      </c>
    </row>
    <row r="21" spans="1:3">
      <c r="A21" t="s">
        <v>148</v>
      </c>
      <c r="B21" t="s">
        <v>174</v>
      </c>
      <c r="C21">
        <v>3</v>
      </c>
    </row>
    <row r="22" spans="1:3">
      <c r="A22" t="s">
        <v>146</v>
      </c>
      <c r="B22" t="s">
        <v>173</v>
      </c>
      <c r="C22">
        <v>1</v>
      </c>
    </row>
    <row r="23" spans="1:3">
      <c r="A23" t="s">
        <v>146</v>
      </c>
      <c r="B23" t="s">
        <v>174</v>
      </c>
      <c r="C23">
        <v>3</v>
      </c>
    </row>
    <row r="24" spans="1:3">
      <c r="A24" t="s">
        <v>153</v>
      </c>
      <c r="B24" t="s">
        <v>174</v>
      </c>
      <c r="C24">
        <v>2</v>
      </c>
    </row>
    <row r="25" spans="1:3">
      <c r="A25" t="s">
        <v>149</v>
      </c>
      <c r="B25" t="s">
        <v>172</v>
      </c>
      <c r="C25">
        <v>1</v>
      </c>
    </row>
    <row r="26" spans="1:3">
      <c r="A26" t="s">
        <v>149</v>
      </c>
      <c r="B26" t="s">
        <v>169</v>
      </c>
      <c r="C26">
        <v>1</v>
      </c>
    </row>
    <row r="27" spans="1:3">
      <c r="A27" t="s">
        <v>149</v>
      </c>
      <c r="B27" t="s">
        <v>173</v>
      </c>
      <c r="C27">
        <v>2</v>
      </c>
    </row>
    <row r="28" spans="1:3">
      <c r="A28" t="s">
        <v>149</v>
      </c>
      <c r="B28" t="s">
        <v>168</v>
      </c>
      <c r="C28">
        <v>1</v>
      </c>
    </row>
    <row r="29" spans="1:3">
      <c r="A29" t="s">
        <v>149</v>
      </c>
      <c r="B29" t="s">
        <v>174</v>
      </c>
      <c r="C29">
        <v>5</v>
      </c>
    </row>
    <row r="30" spans="1:3">
      <c r="A30" t="s">
        <v>163</v>
      </c>
      <c r="B30" t="s">
        <v>175</v>
      </c>
      <c r="C30">
        <v>1</v>
      </c>
    </row>
    <row r="31" spans="1:3">
      <c r="A31" t="s">
        <v>163</v>
      </c>
      <c r="B31" t="s">
        <v>168</v>
      </c>
      <c r="C31">
        <v>1</v>
      </c>
    </row>
    <row r="32" spans="1:3">
      <c r="A32" t="s">
        <v>163</v>
      </c>
      <c r="B32" t="s">
        <v>173</v>
      </c>
      <c r="C32">
        <v>2</v>
      </c>
    </row>
    <row r="33" spans="1:3">
      <c r="A33" t="s">
        <v>145</v>
      </c>
      <c r="B33" t="s">
        <v>173</v>
      </c>
      <c r="C33">
        <v>3</v>
      </c>
    </row>
    <row r="34" spans="1:3">
      <c r="A34" t="s">
        <v>145</v>
      </c>
      <c r="B34" t="s">
        <v>168</v>
      </c>
      <c r="C34">
        <v>1</v>
      </c>
    </row>
    <row r="35" spans="1:3">
      <c r="A35" t="s">
        <v>145</v>
      </c>
      <c r="B35" t="s">
        <v>174</v>
      </c>
      <c r="C35">
        <v>2</v>
      </c>
    </row>
    <row r="36" spans="1:3">
      <c r="A36" t="s">
        <v>147</v>
      </c>
      <c r="B36" t="s">
        <v>174</v>
      </c>
      <c r="C36">
        <v>1</v>
      </c>
    </row>
    <row r="37" spans="1:3">
      <c r="A37" t="s">
        <v>161</v>
      </c>
      <c r="B37" t="s">
        <v>174</v>
      </c>
      <c r="C37">
        <v>1</v>
      </c>
    </row>
    <row r="38" spans="1:3">
      <c r="A38" t="s">
        <v>161</v>
      </c>
      <c r="B38" t="s">
        <v>169</v>
      </c>
      <c r="C38">
        <v>1</v>
      </c>
    </row>
    <row r="39" spans="1:3">
      <c r="A39" t="s">
        <v>151</v>
      </c>
      <c r="B39" t="s">
        <v>174</v>
      </c>
      <c r="C39">
        <v>2</v>
      </c>
    </row>
    <row r="40" spans="1:3">
      <c r="A40" t="s">
        <v>151</v>
      </c>
      <c r="B40" t="s">
        <v>170</v>
      </c>
      <c r="C40">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6</vt:i4>
      </vt:variant>
    </vt:vector>
  </HeadingPairs>
  <TitlesOfParts>
    <vt:vector size="6" baseType="lpstr">
      <vt:lpstr>岗位</vt:lpstr>
      <vt:lpstr>Sheet1</vt:lpstr>
      <vt:lpstr>Sheet2</vt:lpstr>
      <vt:lpstr>第二批人数统计</vt:lpstr>
      <vt:lpstr>第二批分学科</vt:lpstr>
      <vt:lpstr>学校分学科上报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欣欣</cp:lastModifiedBy>
  <dcterms:created xsi:type="dcterms:W3CDTF">2019-07-18T02:29:00Z</dcterms:created>
  <dcterms:modified xsi:type="dcterms:W3CDTF">2020-07-10T03:08:09Z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