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 tabRatio="798"/>
  </bookViews>
  <sheets>
    <sheet name="电商" sheetId="30" r:id="rId1"/>
    <sheet name="农艺" sheetId="31" r:id="rId2"/>
    <sheet name="语文2" sheetId="2" r:id="rId3"/>
    <sheet name="数学1" sheetId="22" r:id="rId4"/>
    <sheet name="数学2" sheetId="23" r:id="rId5"/>
    <sheet name="英语" sheetId="24" r:id="rId6"/>
    <sheet name="科学" sheetId="25" r:id="rId7"/>
    <sheet name="社会1" sheetId="26" r:id="rId8"/>
    <sheet name="社会2" sheetId="27" r:id="rId9"/>
    <sheet name="体育" sheetId="28" r:id="rId10"/>
    <sheet name="幼教" sheetId="29" r:id="rId11"/>
  </sheets>
  <definedNames>
    <definedName name="_xlnm._FilterDatabase" localSheetId="9" hidden="1">体育!$A$2:$N$2</definedName>
    <definedName name="_xlnm._FilterDatabase" localSheetId="10" hidden="1">幼教!$A$2:$J$2</definedName>
    <definedName name="_xlnm.Print_Titles" localSheetId="6">科学!$2:$2</definedName>
    <definedName name="_xlnm.Print_Titles" localSheetId="4">数学2!$2:$2</definedName>
    <definedName name="_xlnm.Print_Titles" localSheetId="9">体育!$2:$2</definedName>
    <definedName name="_xlnm.Print_Titles" localSheetId="5">英语!$2:$2</definedName>
    <definedName name="_xlnm.Print_Titles" localSheetId="10">幼教!$2:$2</definedName>
    <definedName name="_xlnm.Print_Titles" localSheetId="2">语文2!$2:$2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28" l="1"/>
  <c r="Q3" i="28"/>
  <c r="L7" i="27"/>
  <c r="L3" i="27"/>
  <c r="L4" i="27"/>
  <c r="L5" i="27"/>
  <c r="L6" i="27"/>
  <c r="L3" i="26"/>
  <c r="L4" i="25"/>
  <c r="L3" i="25"/>
  <c r="L6" i="25"/>
  <c r="L5" i="25"/>
  <c r="L4" i="24"/>
  <c r="L5" i="24"/>
  <c r="L3" i="24"/>
  <c r="L3" i="23"/>
  <c r="L6" i="23"/>
  <c r="L5" i="23"/>
  <c r="L7" i="23"/>
  <c r="L8" i="23"/>
  <c r="L9" i="23"/>
  <c r="L4" i="23"/>
  <c r="L6" i="22"/>
  <c r="L3" i="22"/>
  <c r="L8" i="22"/>
  <c r="L4" i="22"/>
  <c r="L7" i="22"/>
  <c r="L5" i="22"/>
  <c r="L5" i="2"/>
  <c r="L7" i="2"/>
  <c r="L8" i="2"/>
  <c r="L6" i="2"/>
  <c r="L4" i="2"/>
  <c r="L3" i="2"/>
  <c r="L5" i="31"/>
  <c r="L4" i="31"/>
  <c r="L3" i="31"/>
  <c r="L4" i="30" l="1"/>
  <c r="L5" i="30"/>
  <c r="L3" i="30"/>
  <c r="G14" i="29" l="1"/>
  <c r="K14" i="29" s="1"/>
  <c r="G18" i="29"/>
  <c r="K18" i="29" s="1"/>
  <c r="G6" i="29"/>
  <c r="K6" i="29" s="1"/>
  <c r="G11" i="29"/>
  <c r="K11" i="29" s="1"/>
  <c r="G8" i="29"/>
  <c r="K8" i="29" s="1"/>
  <c r="G3" i="29"/>
  <c r="K3" i="29" s="1"/>
  <c r="G9" i="29"/>
  <c r="K9" i="29" s="1"/>
  <c r="G10" i="29"/>
  <c r="K10" i="29" s="1"/>
  <c r="G5" i="29"/>
  <c r="K5" i="29" s="1"/>
  <c r="G24" i="29"/>
  <c r="K24" i="29" s="1"/>
  <c r="G15" i="29"/>
  <c r="K15" i="29" s="1"/>
  <c r="G7" i="29"/>
  <c r="K7" i="29" s="1"/>
  <c r="G12" i="29"/>
  <c r="K12" i="29" s="1"/>
  <c r="G23" i="29"/>
  <c r="K23" i="29" s="1"/>
  <c r="G19" i="29"/>
  <c r="K19" i="29" s="1"/>
  <c r="G25" i="29"/>
  <c r="K25" i="29" s="1"/>
  <c r="G16" i="29"/>
  <c r="K16" i="29" s="1"/>
  <c r="G20" i="29"/>
  <c r="K20" i="29" s="1"/>
  <c r="G13" i="29"/>
  <c r="K13" i="29" s="1"/>
  <c r="G17" i="29"/>
  <c r="K17" i="29" s="1"/>
  <c r="G4" i="29"/>
  <c r="K4" i="29" s="1"/>
  <c r="G21" i="29"/>
  <c r="K21" i="29" s="1"/>
  <c r="G22" i="29"/>
  <c r="K22" i="29" s="1"/>
  <c r="G26" i="29"/>
  <c r="K26" i="29" s="1"/>
  <c r="G4" i="28"/>
  <c r="H4" i="28" s="1"/>
  <c r="G5" i="28"/>
  <c r="H5" i="28" s="1"/>
  <c r="G3" i="28"/>
  <c r="H3" i="28" s="1"/>
  <c r="G8" i="27"/>
  <c r="K8" i="27" s="1"/>
  <c r="G6" i="27"/>
  <c r="K6" i="27" s="1"/>
  <c r="M6" i="27" s="1"/>
  <c r="G7" i="27"/>
  <c r="K7" i="27" s="1"/>
  <c r="M7" i="27" s="1"/>
  <c r="G5" i="27"/>
  <c r="K5" i="27" s="1"/>
  <c r="M5" i="27" s="1"/>
  <c r="G4" i="27"/>
  <c r="K4" i="27" s="1"/>
  <c r="M4" i="27" s="1"/>
  <c r="G3" i="27"/>
  <c r="K3" i="27" s="1"/>
  <c r="M3" i="27" s="1"/>
  <c r="G5" i="26"/>
  <c r="G4" i="26"/>
  <c r="K4" i="26" s="1"/>
  <c r="G3" i="26"/>
  <c r="K3" i="26" s="1"/>
  <c r="M3" i="26" s="1"/>
  <c r="G5" i="25"/>
  <c r="K5" i="25" s="1"/>
  <c r="M5" i="25" s="1"/>
  <c r="G6" i="25"/>
  <c r="K6" i="25" s="1"/>
  <c r="M6" i="25" s="1"/>
  <c r="G3" i="25"/>
  <c r="K3" i="25" s="1"/>
  <c r="M3" i="25" s="1"/>
  <c r="G4" i="25"/>
  <c r="K4" i="25" s="1"/>
  <c r="M4" i="25" s="1"/>
  <c r="G3" i="24"/>
  <c r="K3" i="24" s="1"/>
  <c r="M3" i="24" s="1"/>
  <c r="G4" i="24"/>
  <c r="K4" i="24" s="1"/>
  <c r="M4" i="24" s="1"/>
  <c r="G5" i="24"/>
  <c r="K5" i="24" s="1"/>
  <c r="M5" i="24" s="1"/>
  <c r="G6" i="23"/>
  <c r="K6" i="23" s="1"/>
  <c r="M6" i="23" s="1"/>
  <c r="G7" i="23"/>
  <c r="K7" i="23" s="1"/>
  <c r="M7" i="23" s="1"/>
  <c r="G5" i="23"/>
  <c r="K5" i="23" s="1"/>
  <c r="M5" i="23" s="1"/>
  <c r="G9" i="23"/>
  <c r="K9" i="23" s="1"/>
  <c r="M9" i="23" s="1"/>
  <c r="G8" i="23"/>
  <c r="K8" i="23" s="1"/>
  <c r="M8" i="23" s="1"/>
  <c r="G4" i="23"/>
  <c r="K4" i="23" s="1"/>
  <c r="M4" i="23" s="1"/>
  <c r="G3" i="23"/>
  <c r="K3" i="23" s="1"/>
  <c r="M3" i="23" s="1"/>
  <c r="G4" i="22"/>
  <c r="K4" i="22" s="1"/>
  <c r="M4" i="22" s="1"/>
  <c r="G8" i="22"/>
  <c r="K8" i="22" s="1"/>
  <c r="M8" i="22" s="1"/>
  <c r="G6" i="22"/>
  <c r="K6" i="22" s="1"/>
  <c r="M6" i="22" s="1"/>
  <c r="G7" i="22"/>
  <c r="K7" i="22" s="1"/>
  <c r="M7" i="22" s="1"/>
  <c r="G5" i="22"/>
  <c r="K5" i="22" s="1"/>
  <c r="M5" i="22" s="1"/>
  <c r="G3" i="22"/>
  <c r="K3" i="22" s="1"/>
  <c r="M3" i="22" s="1"/>
  <c r="G6" i="2"/>
  <c r="K6" i="2" s="1"/>
  <c r="M6" i="2" s="1"/>
  <c r="G7" i="2"/>
  <c r="K7" i="2" s="1"/>
  <c r="M7" i="2" s="1"/>
  <c r="G3" i="2"/>
  <c r="K3" i="2" s="1"/>
  <c r="M3" i="2" s="1"/>
  <c r="G4" i="2"/>
  <c r="K4" i="2" s="1"/>
  <c r="M4" i="2" s="1"/>
  <c r="G5" i="2"/>
  <c r="K5" i="2" s="1"/>
  <c r="M5" i="2" s="1"/>
  <c r="G8" i="2"/>
  <c r="K8" i="2" s="1"/>
  <c r="M8" i="2" s="1"/>
  <c r="G4" i="31"/>
  <c r="K4" i="31" s="1"/>
  <c r="M4" i="31" s="1"/>
  <c r="G5" i="31"/>
  <c r="K5" i="31" s="1"/>
  <c r="M5" i="31" s="1"/>
  <c r="G3" i="31"/>
  <c r="K3" i="31" s="1"/>
  <c r="M3" i="31" s="1"/>
  <c r="G4" i="30"/>
  <c r="K4" i="30" s="1"/>
  <c r="M4" i="30" s="1"/>
  <c r="G3" i="30"/>
  <c r="K3" i="30" s="1"/>
  <c r="M3" i="30" s="1"/>
  <c r="G5" i="30"/>
  <c r="K5" i="30" s="1"/>
  <c r="M5" i="30" s="1"/>
  <c r="L4" i="28" l="1"/>
  <c r="M4" i="28" s="1"/>
  <c r="R4" i="28" s="1"/>
  <c r="L5" i="28"/>
  <c r="M5" i="28" s="1"/>
  <c r="L3" i="28"/>
  <c r="M3" i="28" s="1"/>
  <c r="R3" i="28" s="1"/>
</calcChain>
</file>

<file path=xl/sharedStrings.xml><?xml version="1.0" encoding="utf-8"?>
<sst xmlns="http://schemas.openxmlformats.org/spreadsheetml/2006/main" count="460" uniqueCount="170">
  <si>
    <t>序号</t>
    <phoneticPr fontId="3" type="noConversion"/>
  </si>
  <si>
    <t>考生姓名</t>
    <phoneticPr fontId="3" type="noConversion"/>
  </si>
  <si>
    <t>报考岗位</t>
    <phoneticPr fontId="3" type="noConversion"/>
  </si>
  <si>
    <t>准考证号</t>
    <phoneticPr fontId="3" type="noConversion"/>
  </si>
  <si>
    <t>琚婉萍</t>
  </si>
  <si>
    <t>吴晓琴</t>
  </si>
  <si>
    <t>中小学语文2</t>
    <phoneticPr fontId="3" type="noConversion"/>
  </si>
  <si>
    <t>01010403</t>
  </si>
  <si>
    <t>01010416</t>
  </si>
  <si>
    <t>01010422</t>
  </si>
  <si>
    <t>谢丽萍</t>
  </si>
  <si>
    <t>童利连</t>
  </si>
  <si>
    <t>中小学数学1</t>
  </si>
  <si>
    <t>毛黄彪</t>
  </si>
  <si>
    <t>郑柯峰</t>
  </si>
  <si>
    <t>周强</t>
  </si>
  <si>
    <t>01010702</t>
  </si>
  <si>
    <t>01010706</t>
  </si>
  <si>
    <t>01010707</t>
  </si>
  <si>
    <t>01010711</t>
  </si>
  <si>
    <t>01010722</t>
  </si>
  <si>
    <t>中小学数学2</t>
  </si>
  <si>
    <t>01010827</t>
  </si>
  <si>
    <t>吴双萍</t>
  </si>
  <si>
    <t>余佳君</t>
  </si>
  <si>
    <t>01010913</t>
  </si>
  <si>
    <t>01010922</t>
  </si>
  <si>
    <t>01010924</t>
  </si>
  <si>
    <t>徐澄澄</t>
  </si>
  <si>
    <t>01011002</t>
  </si>
  <si>
    <t>01011015</t>
  </si>
  <si>
    <t>中小学英语</t>
  </si>
  <si>
    <t>周敏丽</t>
  </si>
  <si>
    <t>01011215</t>
  </si>
  <si>
    <t>01011228</t>
  </si>
  <si>
    <t>祝龙军</t>
  </si>
  <si>
    <t>初中历史与社会1</t>
  </si>
  <si>
    <t>01011603</t>
  </si>
  <si>
    <t>01011130</t>
    <phoneticPr fontId="3" type="noConversion"/>
  </si>
  <si>
    <t>01011601</t>
    <phoneticPr fontId="3" type="noConversion"/>
  </si>
  <si>
    <t>01011604</t>
    <phoneticPr fontId="3" type="noConversion"/>
  </si>
  <si>
    <t>邵佳</t>
  </si>
  <si>
    <t>徐倩来</t>
  </si>
  <si>
    <t>初中历史与社会2</t>
  </si>
  <si>
    <t>中小学科学</t>
  </si>
  <si>
    <t>鲍丹颖</t>
  </si>
  <si>
    <t>01011407</t>
  </si>
  <si>
    <t>01011417</t>
  </si>
  <si>
    <t>01011420</t>
  </si>
  <si>
    <t>01011430</t>
    <phoneticPr fontId="3" type="noConversion"/>
  </si>
  <si>
    <t>中小学体育</t>
  </si>
  <si>
    <t>郑盛宇</t>
  </si>
  <si>
    <t>01011505</t>
  </si>
  <si>
    <t>01011506</t>
  </si>
  <si>
    <t>01011514</t>
  </si>
  <si>
    <t>胡屹晗</t>
  </si>
  <si>
    <t>毛俊杰</t>
  </si>
  <si>
    <t>王新星</t>
  </si>
  <si>
    <t>幼教</t>
    <phoneticPr fontId="3" type="noConversion"/>
  </si>
  <si>
    <t>01011803</t>
  </si>
  <si>
    <t>01011811</t>
  </si>
  <si>
    <t>01011812</t>
  </si>
  <si>
    <t>01011813</t>
  </si>
  <si>
    <t>01011825</t>
  </si>
  <si>
    <t>01011829</t>
  </si>
  <si>
    <t>范玲莉</t>
  </si>
  <si>
    <t>01011904</t>
  </si>
  <si>
    <t>01011911</t>
  </si>
  <si>
    <t>01011919</t>
  </si>
  <si>
    <t>01011929</t>
  </si>
  <si>
    <t>01012023</t>
  </si>
  <si>
    <t>何菲</t>
  </si>
  <si>
    <t>谢丽莎</t>
  </si>
  <si>
    <t>李欣</t>
  </si>
  <si>
    <t>陈焕</t>
  </si>
  <si>
    <t>何君丽</t>
  </si>
  <si>
    <t>01012104</t>
  </si>
  <si>
    <t>01012106</t>
  </si>
  <si>
    <t>01012111</t>
  </si>
  <si>
    <t>01012114</t>
  </si>
  <si>
    <t>01012121</t>
  </si>
  <si>
    <t>01012130</t>
    <phoneticPr fontId="3" type="noConversion"/>
  </si>
  <si>
    <t>杨雯琪</t>
  </si>
  <si>
    <t>翁肖萍</t>
  </si>
  <si>
    <t>楼惠玲</t>
  </si>
  <si>
    <t>01012202</t>
  </si>
  <si>
    <t>01012204</t>
  </si>
  <si>
    <t>01012208</t>
  </si>
  <si>
    <t>严蓉蓉</t>
  </si>
  <si>
    <t>朱祎伦</t>
  </si>
  <si>
    <t>陈俞含</t>
  </si>
  <si>
    <t>01012314</t>
  </si>
  <si>
    <t>01012323</t>
  </si>
  <si>
    <t>01012325</t>
  </si>
  <si>
    <t>姜丽娟</t>
  </si>
  <si>
    <t>01012408</t>
  </si>
  <si>
    <t>叶思晗</t>
  </si>
  <si>
    <t>电子商务</t>
    <phoneticPr fontId="3" type="noConversion"/>
  </si>
  <si>
    <t>01010108</t>
  </si>
  <si>
    <t>01010107</t>
  </si>
  <si>
    <t>01010101</t>
    <phoneticPr fontId="3" type="noConversion"/>
  </si>
  <si>
    <t>姜露</t>
  </si>
  <si>
    <t>农艺</t>
  </si>
  <si>
    <t>01010204</t>
  </si>
  <si>
    <t>01010201</t>
    <phoneticPr fontId="3" type="noConversion"/>
  </si>
  <si>
    <t>01010205</t>
    <phoneticPr fontId="3" type="noConversion"/>
  </si>
  <si>
    <t>笔试成绩 （教育理论）</t>
    <phoneticPr fontId="3" type="noConversion"/>
  </si>
  <si>
    <t>笔试成绩            （专业知识）</t>
    <phoneticPr fontId="3" type="noConversion"/>
  </si>
  <si>
    <t>笔试总成绩</t>
    <phoneticPr fontId="3" type="noConversion"/>
  </si>
  <si>
    <t>入围面试资格复审情况</t>
    <phoneticPr fontId="3" type="noConversion"/>
  </si>
  <si>
    <t>中小学语文2</t>
    <phoneticPr fontId="3" type="noConversion"/>
  </si>
  <si>
    <t>01010510</t>
    <phoneticPr fontId="6" type="noConversion"/>
  </si>
  <si>
    <t>中小学语文2</t>
    <phoneticPr fontId="3" type="noConversion"/>
  </si>
  <si>
    <t>01010525</t>
    <phoneticPr fontId="6" type="noConversion"/>
  </si>
  <si>
    <t>中小学语文2</t>
    <phoneticPr fontId="3" type="noConversion"/>
  </si>
  <si>
    <t>01010602</t>
    <phoneticPr fontId="6" type="noConversion"/>
  </si>
  <si>
    <t>01010725</t>
  </si>
  <si>
    <t>01010901</t>
  </si>
  <si>
    <t>01011704</t>
    <phoneticPr fontId="3" type="noConversion"/>
  </si>
  <si>
    <t>01011705</t>
    <phoneticPr fontId="3" type="noConversion"/>
  </si>
  <si>
    <t>01011707</t>
    <phoneticPr fontId="3" type="noConversion"/>
  </si>
  <si>
    <t>01011708</t>
    <phoneticPr fontId="3" type="noConversion"/>
  </si>
  <si>
    <t>01011710</t>
    <phoneticPr fontId="3" type="noConversion"/>
  </si>
  <si>
    <t>01011713</t>
    <phoneticPr fontId="3" type="noConversion"/>
  </si>
  <si>
    <t>幼教</t>
    <phoneticPr fontId="3" type="noConversion"/>
  </si>
  <si>
    <t>技能测试组别</t>
    <phoneticPr fontId="3" type="noConversion"/>
  </si>
  <si>
    <t>体育组</t>
    <phoneticPr fontId="3" type="noConversion"/>
  </si>
  <si>
    <t>技能测试顺序</t>
    <phoneticPr fontId="3" type="noConversion"/>
  </si>
  <si>
    <t>技能测试成绩</t>
    <phoneticPr fontId="3" type="noConversion"/>
  </si>
  <si>
    <t>技能测试最终成绩（技能测试成绩*40%）</t>
    <phoneticPr fontId="3" type="noConversion"/>
  </si>
  <si>
    <t>笔试最终成绩（笔试总成绩*30%）</t>
    <phoneticPr fontId="3" type="noConversion"/>
  </si>
  <si>
    <t>笔试最终成绩+技能测试最终成绩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</si>
  <si>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</si>
  <si>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</si>
  <si>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</si>
  <si>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</si>
  <si>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</si>
  <si>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</si>
  <si>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</si>
  <si>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入围资格复审</t>
    <phoneticPr fontId="3" type="noConversion"/>
  </si>
  <si>
    <t>中小学科学（招聘计划数：1人）</t>
    <phoneticPr fontId="3" type="noConversion"/>
  </si>
  <si>
    <t>幼教（招聘计划数：8人）</t>
    <phoneticPr fontId="3" type="noConversion"/>
  </si>
  <si>
    <t>面试顺序</t>
    <phoneticPr fontId="3" type="noConversion"/>
  </si>
  <si>
    <t>面试成绩</t>
    <phoneticPr fontId="3" type="noConversion"/>
  </si>
  <si>
    <t>缺考</t>
    <phoneticPr fontId="3" type="noConversion"/>
  </si>
  <si>
    <t>笔试总成绩+面试成绩</t>
    <phoneticPr fontId="3" type="noConversion"/>
  </si>
  <si>
    <t>笔试总成绩*40%</t>
    <phoneticPr fontId="3" type="noConversion"/>
  </si>
  <si>
    <t>面试成绩*60%</t>
    <phoneticPr fontId="3" type="noConversion"/>
  </si>
  <si>
    <t>考试总成绩</t>
    <phoneticPr fontId="3" type="noConversion"/>
  </si>
  <si>
    <t>缺考</t>
    <phoneticPr fontId="3" type="noConversion"/>
  </si>
  <si>
    <t>缺考</t>
    <phoneticPr fontId="3" type="noConversion"/>
  </si>
  <si>
    <t>面试成绩*30%</t>
    <phoneticPr fontId="3" type="noConversion"/>
  </si>
  <si>
    <t>缺考</t>
    <phoneticPr fontId="3" type="noConversion"/>
  </si>
  <si>
    <t>入围体检情况</t>
    <phoneticPr fontId="3" type="noConversion"/>
  </si>
  <si>
    <t>入围体检</t>
    <phoneticPr fontId="3" type="noConversion"/>
  </si>
  <si>
    <t>入围体检情况</t>
    <phoneticPr fontId="3" type="noConversion"/>
  </si>
  <si>
    <t>备注</t>
    <phoneticPr fontId="3" type="noConversion"/>
  </si>
  <si>
    <t>中职电子商务（招聘数：1人）</t>
    <phoneticPr fontId="3" type="noConversion"/>
  </si>
  <si>
    <t>中职农艺（招聘数：1人）</t>
    <phoneticPr fontId="3" type="noConversion"/>
  </si>
  <si>
    <t>中小学语文2（招聘数：4人）</t>
    <phoneticPr fontId="3" type="noConversion"/>
  </si>
  <si>
    <t>中小学数学1（招聘数：3人）</t>
    <phoneticPr fontId="3" type="noConversion"/>
  </si>
  <si>
    <t>中小学数学2（招聘数：3人）</t>
    <phoneticPr fontId="3" type="noConversion"/>
  </si>
  <si>
    <t>中小学英语（招聘数：1人）</t>
    <phoneticPr fontId="3" type="noConversion"/>
  </si>
  <si>
    <t>初中历史与社会1（招聘数：1人）</t>
    <phoneticPr fontId="3" type="noConversion"/>
  </si>
  <si>
    <t>未参加资格复审</t>
    <phoneticPr fontId="3" type="noConversion"/>
  </si>
  <si>
    <t>初中历史与社会2（招聘数：2人）</t>
    <phoneticPr fontId="3" type="noConversion"/>
  </si>
  <si>
    <t>属于递补录取</t>
    <phoneticPr fontId="3" type="noConversion"/>
  </si>
  <si>
    <t>中小学体育（招聘数：1人）</t>
    <phoneticPr fontId="3" type="noConversion"/>
  </si>
  <si>
    <t>入围技能测试情况</t>
    <phoneticPr fontId="3" type="noConversion"/>
  </si>
  <si>
    <t>入围技能测试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</si>
</sst>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K19" sqref="K19"/>
    </sheetView>
  </sheetViews>
  <sheetFormatPr defaultRowHeight="13.5" x14ac:dyDescent="0.15"/>
  <cols>
    <col min="1" max="1" width="5.75" style="12" bestFit="1" customWidth="1"/>
    <col min="2" max="2" width="9.75" style="12" bestFit="1" customWidth="1"/>
    <col min="3" max="4" width="9.75" style="12" hidden="1" customWidth="1"/>
    <col min="5" max="5" width="12.875" style="12" hidden="1" customWidth="1"/>
    <col min="6" max="6" width="13" style="12" hidden="1" customWidth="1"/>
    <col min="7" max="7" width="11" style="12" customWidth="1"/>
    <col min="8" max="8" width="1.5" style="12" hidden="1" customWidth="1"/>
    <col min="9" max="10" width="9" style="12"/>
    <col min="11" max="11" width="11.375" style="12" customWidth="1"/>
    <col min="12" max="12" width="9.125" style="12" customWidth="1"/>
    <col min="13" max="13" width="7.5" style="12" customWidth="1"/>
    <col min="14" max="14" width="13" style="1" bestFit="1" customWidth="1"/>
    <col min="15" max="16384" width="9" style="1"/>
  </cols>
  <sheetData>
    <row r="1" spans="1:14" ht="24.95" customHeight="1" x14ac:dyDescent="0.15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40.5" customHeight="1" x14ac:dyDescent="0.15">
      <c r="A2" s="9" t="s">
        <v>0</v>
      </c>
      <c r="B2" s="9" t="s">
        <v>1</v>
      </c>
      <c r="C2" s="9" t="s">
        <v>2</v>
      </c>
      <c r="D2" s="16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9" t="s">
        <v>142</v>
      </c>
      <c r="J2" s="9" t="s">
        <v>143</v>
      </c>
      <c r="K2" s="9" t="s">
        <v>146</v>
      </c>
      <c r="L2" s="9" t="s">
        <v>147</v>
      </c>
      <c r="M2" s="9" t="s">
        <v>148</v>
      </c>
      <c r="N2" s="3" t="s">
        <v>153</v>
      </c>
    </row>
    <row r="3" spans="1:14" ht="24" customHeight="1" x14ac:dyDescent="0.15">
      <c r="A3" s="11">
        <v>1</v>
      </c>
      <c r="B3" s="6" t="s">
        <v>96</v>
      </c>
      <c r="C3" s="11" t="s">
        <v>97</v>
      </c>
      <c r="D3" s="6" t="s">
        <v>98</v>
      </c>
      <c r="E3" s="11">
        <v>8</v>
      </c>
      <c r="F3" s="11">
        <v>47</v>
      </c>
      <c r="G3" s="11">
        <f>E3+F3</f>
        <v>55</v>
      </c>
      <c r="H3" s="11" t="s">
        <v>132</v>
      </c>
      <c r="I3" s="11">
        <v>1</v>
      </c>
      <c r="J3" s="11">
        <v>87</v>
      </c>
      <c r="K3" s="11">
        <f>G3*0.4</f>
        <v>22</v>
      </c>
      <c r="L3" s="11">
        <f>J3*0.6</f>
        <v>52.199999999999996</v>
      </c>
      <c r="M3" s="11">
        <f>K3+L3</f>
        <v>74.199999999999989</v>
      </c>
      <c r="N3" s="2" t="s">
        <v>154</v>
      </c>
    </row>
    <row r="4" spans="1:14" ht="24" customHeight="1" x14ac:dyDescent="0.15">
      <c r="A4" s="11">
        <v>2</v>
      </c>
      <c r="B4" s="6"/>
      <c r="C4" s="11" t="s">
        <v>97</v>
      </c>
      <c r="D4" s="6" t="s">
        <v>99</v>
      </c>
      <c r="E4" s="11">
        <v>7</v>
      </c>
      <c r="F4" s="11">
        <v>42</v>
      </c>
      <c r="G4" s="11">
        <f>E4+F4</f>
        <v>49</v>
      </c>
      <c r="H4" s="11" t="s">
        <v>132</v>
      </c>
      <c r="I4" s="11">
        <v>2</v>
      </c>
      <c r="J4" s="11">
        <v>89.6</v>
      </c>
      <c r="K4" s="11">
        <f>G4*0.4</f>
        <v>19.600000000000001</v>
      </c>
      <c r="L4" s="11">
        <f>J4*0.6</f>
        <v>53.76</v>
      </c>
      <c r="M4" s="11">
        <f>K4+L4</f>
        <v>73.36</v>
      </c>
      <c r="N4" s="2"/>
    </row>
    <row r="5" spans="1:14" ht="24" customHeight="1" x14ac:dyDescent="0.15">
      <c r="A5" s="11">
        <v>3</v>
      </c>
      <c r="B5" s="5"/>
      <c r="C5" s="11" t="s">
        <v>97</v>
      </c>
      <c r="D5" s="5" t="s">
        <v>100</v>
      </c>
      <c r="E5" s="11">
        <v>10</v>
      </c>
      <c r="F5" s="11">
        <v>36</v>
      </c>
      <c r="G5" s="11">
        <f>E5+F5</f>
        <v>46</v>
      </c>
      <c r="H5" s="11" t="s">
        <v>132</v>
      </c>
      <c r="I5" s="11">
        <v>3</v>
      </c>
      <c r="J5" s="11">
        <v>81.2</v>
      </c>
      <c r="K5" s="11">
        <f>G5*0.4</f>
        <v>18.400000000000002</v>
      </c>
      <c r="L5" s="11">
        <f>J5*0.6</f>
        <v>48.72</v>
      </c>
      <c r="M5" s="11">
        <f>K5+L5</f>
        <v>67.12</v>
      </c>
      <c r="N5" s="17"/>
    </row>
  </sheetData>
  <sortState ref="A2:M5">
    <sortCondition descending="1" ref="M2:M5"/>
  </sortState>
  <mergeCells count="1">
    <mergeCell ref="A1:N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selection activeCell="P15" sqref="P15"/>
    </sheetView>
  </sheetViews>
  <sheetFormatPr defaultRowHeight="13.5" x14ac:dyDescent="0.15"/>
  <cols>
    <col min="1" max="1" width="5" style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8" width="11" style="1" hidden="1" customWidth="1"/>
    <col min="9" max="12" width="9.625" style="1" hidden="1" customWidth="1"/>
    <col min="13" max="13" width="9.625" style="1" customWidth="1"/>
    <col min="14" max="14" width="13.875" style="1" hidden="1" customWidth="1"/>
    <col min="15" max="16" width="9" style="1"/>
    <col min="17" max="17" width="14.625" style="1" bestFit="1" customWidth="1"/>
    <col min="18" max="18" width="11.875" style="1" bestFit="1" customWidth="1"/>
    <col min="19" max="19" width="14.125" style="1" bestFit="1" customWidth="1"/>
    <col min="20" max="16384" width="9" style="1"/>
  </cols>
  <sheetData>
    <row r="1" spans="1:19" ht="24.95" customHeight="1" x14ac:dyDescent="0.15">
      <c r="A1" s="26" t="s">
        <v>167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7.5" x14ac:dyDescent="0.15">
      <c r="A2" s="9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130</v>
      </c>
      <c r="I2" s="9" t="s">
        <v>125</v>
      </c>
      <c r="J2" s="9" t="s">
        <v>127</v>
      </c>
      <c r="K2" s="9" t="s">
        <v>128</v>
      </c>
      <c r="L2" s="9" t="s">
        <v>129</v>
      </c>
      <c r="M2" s="9" t="s">
        <v>131</v>
      </c>
      <c r="N2" s="9" t="s">
        <v>109</v>
      </c>
      <c r="O2" s="3" t="s">
        <v>142</v>
      </c>
      <c r="P2" s="3" t="s">
        <v>143</v>
      </c>
      <c r="Q2" s="3" t="s">
        <v>151</v>
      </c>
      <c r="R2" s="3" t="s">
        <v>148</v>
      </c>
      <c r="S2" s="3" t="s">
        <v>155</v>
      </c>
    </row>
    <row r="3" spans="1:19" ht="24" customHeight="1" x14ac:dyDescent="0.15">
      <c r="A3" s="2">
        <v>1</v>
      </c>
      <c r="B3" s="5" t="s">
        <v>51</v>
      </c>
      <c r="C3" s="5" t="s">
        <v>50</v>
      </c>
      <c r="D3" s="5" t="s">
        <v>53</v>
      </c>
      <c r="E3" s="2">
        <v>5</v>
      </c>
      <c r="F3" s="2">
        <v>45</v>
      </c>
      <c r="G3" s="2">
        <f>E3+F3</f>
        <v>50</v>
      </c>
      <c r="H3" s="2">
        <f>G3*0.3</f>
        <v>15</v>
      </c>
      <c r="I3" s="2" t="s">
        <v>126</v>
      </c>
      <c r="J3" s="2">
        <v>9</v>
      </c>
      <c r="K3" s="2">
        <v>84.3</v>
      </c>
      <c r="L3" s="2">
        <f>K3*0.4</f>
        <v>33.72</v>
      </c>
      <c r="M3" s="2">
        <f>H3+L3</f>
        <v>48.72</v>
      </c>
      <c r="N3" s="2" t="s">
        <v>139</v>
      </c>
      <c r="O3" s="2">
        <v>1</v>
      </c>
      <c r="P3" s="2">
        <v>85.37</v>
      </c>
      <c r="Q3" s="15">
        <f>P3*0.3</f>
        <v>25.611000000000001</v>
      </c>
      <c r="R3" s="15">
        <f>M3+Q3</f>
        <v>74.331000000000003</v>
      </c>
      <c r="S3" s="2" t="s">
        <v>154</v>
      </c>
    </row>
    <row r="4" spans="1:19" ht="24" customHeight="1" x14ac:dyDescent="0.15">
      <c r="A4" s="2">
        <v>2</v>
      </c>
      <c r="B4" s="5"/>
      <c r="C4" s="5" t="s">
        <v>50</v>
      </c>
      <c r="D4" s="5" t="s">
        <v>54</v>
      </c>
      <c r="E4" s="2">
        <v>7</v>
      </c>
      <c r="F4" s="2">
        <v>45.5</v>
      </c>
      <c r="G4" s="2">
        <f>E4+F4</f>
        <v>52.5</v>
      </c>
      <c r="H4" s="2">
        <f>G4*0.3</f>
        <v>15.75</v>
      </c>
      <c r="I4" s="2" t="s">
        <v>126</v>
      </c>
      <c r="J4" s="2">
        <v>15</v>
      </c>
      <c r="K4" s="2">
        <v>82.3</v>
      </c>
      <c r="L4" s="2">
        <f>K4*0.4</f>
        <v>32.92</v>
      </c>
      <c r="M4" s="2">
        <f>H4+L4</f>
        <v>48.67</v>
      </c>
      <c r="N4" s="2" t="s">
        <v>139</v>
      </c>
      <c r="O4" s="2">
        <v>2</v>
      </c>
      <c r="P4" s="2">
        <v>79.94</v>
      </c>
      <c r="Q4" s="15">
        <f>P4*0.3</f>
        <v>23.981999999999999</v>
      </c>
      <c r="R4" s="15">
        <f>M4+Q4</f>
        <v>72.652000000000001</v>
      </c>
      <c r="S4" s="2"/>
    </row>
    <row r="5" spans="1:19" ht="24" customHeight="1" x14ac:dyDescent="0.15">
      <c r="A5" s="2">
        <v>3</v>
      </c>
      <c r="B5" s="5"/>
      <c r="C5" s="5" t="s">
        <v>50</v>
      </c>
      <c r="D5" s="5" t="s">
        <v>52</v>
      </c>
      <c r="E5" s="2">
        <v>6</v>
      </c>
      <c r="F5" s="2">
        <v>40</v>
      </c>
      <c r="G5" s="2">
        <f>E5+F5</f>
        <v>46</v>
      </c>
      <c r="H5" s="2">
        <f>G5*0.3</f>
        <v>13.799999999999999</v>
      </c>
      <c r="I5" s="2" t="s">
        <v>126</v>
      </c>
      <c r="J5" s="2">
        <v>10</v>
      </c>
      <c r="K5" s="2">
        <v>75.2</v>
      </c>
      <c r="L5" s="2">
        <f>K5*0.4</f>
        <v>30.080000000000002</v>
      </c>
      <c r="M5" s="2">
        <f>H5+L5</f>
        <v>43.88</v>
      </c>
      <c r="N5" s="2" t="s">
        <v>139</v>
      </c>
      <c r="O5" s="2" t="s">
        <v>144</v>
      </c>
      <c r="P5" s="2" t="s">
        <v>144</v>
      </c>
      <c r="Q5" s="2" t="s">
        <v>144</v>
      </c>
      <c r="R5" s="2">
        <v>43.88</v>
      </c>
      <c r="S5" s="2"/>
    </row>
  </sheetData>
  <sortState ref="A2:R5">
    <sortCondition descending="1" ref="R2:R5"/>
  </sortState>
  <mergeCells count="1">
    <mergeCell ref="A1:S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R13" sqref="R13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.25" style="12" hidden="1" customWidth="1"/>
    <col min="9" max="10" width="9" style="1"/>
    <col min="11" max="11" width="20.375" style="1" bestFit="1" customWidth="1"/>
    <col min="12" max="12" width="17.25" style="1" bestFit="1" customWidth="1"/>
    <col min="13" max="16384" width="9" style="1"/>
  </cols>
  <sheetData>
    <row r="1" spans="1:12" ht="24.95" customHeight="1" x14ac:dyDescent="0.15">
      <c r="A1" s="25" t="s">
        <v>141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3" t="s">
        <v>145</v>
      </c>
      <c r="L2" s="3" t="s">
        <v>168</v>
      </c>
    </row>
    <row r="3" spans="1:12" ht="24" customHeight="1" x14ac:dyDescent="0.15">
      <c r="A3" s="2">
        <v>1</v>
      </c>
      <c r="B3" s="5" t="s">
        <v>75</v>
      </c>
      <c r="C3" s="2" t="s">
        <v>124</v>
      </c>
      <c r="D3" s="5" t="s">
        <v>81</v>
      </c>
      <c r="E3" s="2">
        <v>11.5</v>
      </c>
      <c r="F3" s="2">
        <v>64</v>
      </c>
      <c r="G3" s="2">
        <f t="shared" ref="G3:G26" si="0">E3+F3</f>
        <v>75.5</v>
      </c>
      <c r="H3" s="11" t="s">
        <v>139</v>
      </c>
      <c r="I3" s="2">
        <v>5</v>
      </c>
      <c r="J3" s="2">
        <v>86.9</v>
      </c>
      <c r="K3" s="2">
        <f t="shared" ref="K3:K26" si="1">G3+J3</f>
        <v>162.4</v>
      </c>
      <c r="L3" s="2" t="s">
        <v>169</v>
      </c>
    </row>
    <row r="4" spans="1:12" ht="24" customHeight="1" x14ac:dyDescent="0.15">
      <c r="A4" s="2">
        <v>2</v>
      </c>
      <c r="B4" s="5" t="s">
        <v>65</v>
      </c>
      <c r="C4" s="2" t="s">
        <v>124</v>
      </c>
      <c r="D4" s="5" t="s">
        <v>66</v>
      </c>
      <c r="E4" s="2">
        <v>8</v>
      </c>
      <c r="F4" s="2">
        <v>61.5</v>
      </c>
      <c r="G4" s="2">
        <f t="shared" si="0"/>
        <v>69.5</v>
      </c>
      <c r="H4" s="11" t="s">
        <v>139</v>
      </c>
      <c r="I4" s="2">
        <v>24</v>
      </c>
      <c r="J4" s="2">
        <v>90.9</v>
      </c>
      <c r="K4" s="2">
        <f t="shared" si="1"/>
        <v>160.4</v>
      </c>
      <c r="L4" s="2" t="s">
        <v>169</v>
      </c>
    </row>
    <row r="5" spans="1:12" ht="24" customHeight="1" x14ac:dyDescent="0.15">
      <c r="A5" s="2">
        <v>3</v>
      </c>
      <c r="B5" s="5" t="s">
        <v>84</v>
      </c>
      <c r="C5" s="2" t="s">
        <v>124</v>
      </c>
      <c r="D5" s="5" t="s">
        <v>87</v>
      </c>
      <c r="E5" s="2">
        <v>10.5</v>
      </c>
      <c r="F5" s="2">
        <v>59</v>
      </c>
      <c r="G5" s="2">
        <f t="shared" si="0"/>
        <v>69.5</v>
      </c>
      <c r="H5" s="11" t="s">
        <v>139</v>
      </c>
      <c r="I5" s="2">
        <v>22</v>
      </c>
      <c r="J5" s="2">
        <v>88</v>
      </c>
      <c r="K5" s="2">
        <f t="shared" si="1"/>
        <v>157.5</v>
      </c>
      <c r="L5" s="2" t="s">
        <v>169</v>
      </c>
    </row>
    <row r="6" spans="1:12" ht="24" customHeight="1" x14ac:dyDescent="0.15">
      <c r="A6" s="2">
        <v>4</v>
      </c>
      <c r="B6" s="5" t="s">
        <v>89</v>
      </c>
      <c r="C6" s="2" t="s">
        <v>124</v>
      </c>
      <c r="D6" s="5" t="s">
        <v>92</v>
      </c>
      <c r="E6" s="2">
        <v>12</v>
      </c>
      <c r="F6" s="2">
        <v>61.5</v>
      </c>
      <c r="G6" s="2">
        <f t="shared" si="0"/>
        <v>73.5</v>
      </c>
      <c r="H6" s="11" t="s">
        <v>139</v>
      </c>
      <c r="I6" s="2">
        <v>10</v>
      </c>
      <c r="J6" s="2">
        <v>83.73</v>
      </c>
      <c r="K6" s="2">
        <f t="shared" si="1"/>
        <v>157.23000000000002</v>
      </c>
      <c r="L6" s="2" t="s">
        <v>169</v>
      </c>
    </row>
    <row r="7" spans="1:12" ht="24" customHeight="1" x14ac:dyDescent="0.15">
      <c r="A7" s="2">
        <v>5</v>
      </c>
      <c r="B7" s="5" t="s">
        <v>72</v>
      </c>
      <c r="C7" s="2" t="s">
        <v>124</v>
      </c>
      <c r="D7" s="5" t="s">
        <v>77</v>
      </c>
      <c r="E7" s="2">
        <v>11</v>
      </c>
      <c r="F7" s="2">
        <v>60</v>
      </c>
      <c r="G7" s="2">
        <f t="shared" si="0"/>
        <v>71</v>
      </c>
      <c r="H7" s="11" t="s">
        <v>139</v>
      </c>
      <c r="I7" s="2">
        <v>21</v>
      </c>
      <c r="J7" s="2">
        <v>85.03</v>
      </c>
      <c r="K7" s="2">
        <f t="shared" si="1"/>
        <v>156.03</v>
      </c>
      <c r="L7" s="2" t="s">
        <v>169</v>
      </c>
    </row>
    <row r="8" spans="1:12" ht="24" customHeight="1" x14ac:dyDescent="0.15">
      <c r="A8" s="2">
        <v>6</v>
      </c>
      <c r="B8" s="5" t="s">
        <v>74</v>
      </c>
      <c r="C8" s="2" t="s">
        <v>124</v>
      </c>
      <c r="D8" s="5" t="s">
        <v>80</v>
      </c>
      <c r="E8" s="2">
        <v>11</v>
      </c>
      <c r="F8" s="2">
        <v>61.5</v>
      </c>
      <c r="G8" s="2">
        <f t="shared" si="0"/>
        <v>72.5</v>
      </c>
      <c r="H8" s="11" t="s">
        <v>139</v>
      </c>
      <c r="I8" s="2">
        <v>4</v>
      </c>
      <c r="J8" s="2">
        <v>83.3</v>
      </c>
      <c r="K8" s="2">
        <f t="shared" si="1"/>
        <v>155.80000000000001</v>
      </c>
      <c r="L8" s="2" t="s">
        <v>169</v>
      </c>
    </row>
    <row r="9" spans="1:12" ht="24" customHeight="1" x14ac:dyDescent="0.15">
      <c r="A9" s="2">
        <v>7</v>
      </c>
      <c r="B9" s="5" t="s">
        <v>82</v>
      </c>
      <c r="C9" s="2" t="s">
        <v>124</v>
      </c>
      <c r="D9" s="5" t="s">
        <v>85</v>
      </c>
      <c r="E9" s="2">
        <v>10</v>
      </c>
      <c r="F9" s="2">
        <v>59.5</v>
      </c>
      <c r="G9" s="2">
        <f t="shared" si="0"/>
        <v>69.5</v>
      </c>
      <c r="H9" s="11" t="s">
        <v>139</v>
      </c>
      <c r="I9" s="2">
        <v>2</v>
      </c>
      <c r="J9" s="2">
        <v>86.2</v>
      </c>
      <c r="K9" s="2">
        <f t="shared" si="1"/>
        <v>155.69999999999999</v>
      </c>
      <c r="L9" s="2" t="s">
        <v>169</v>
      </c>
    </row>
    <row r="10" spans="1:12" ht="24" customHeight="1" x14ac:dyDescent="0.15">
      <c r="A10" s="2">
        <v>8</v>
      </c>
      <c r="B10" s="5" t="s">
        <v>83</v>
      </c>
      <c r="C10" s="2" t="s">
        <v>124</v>
      </c>
      <c r="D10" s="5" t="s">
        <v>86</v>
      </c>
      <c r="E10" s="2">
        <v>12</v>
      </c>
      <c r="F10" s="2">
        <v>61.5</v>
      </c>
      <c r="G10" s="2">
        <f t="shared" si="0"/>
        <v>73.5</v>
      </c>
      <c r="H10" s="11" t="s">
        <v>139</v>
      </c>
      <c r="I10" s="2">
        <v>9</v>
      </c>
      <c r="J10" s="2">
        <v>80.400000000000006</v>
      </c>
      <c r="K10" s="2">
        <f t="shared" si="1"/>
        <v>153.9</v>
      </c>
      <c r="L10" s="2" t="s">
        <v>169</v>
      </c>
    </row>
    <row r="11" spans="1:12" ht="24" customHeight="1" x14ac:dyDescent="0.15">
      <c r="A11" s="2">
        <v>9</v>
      </c>
      <c r="B11" s="5" t="s">
        <v>90</v>
      </c>
      <c r="C11" s="2" t="s">
        <v>124</v>
      </c>
      <c r="D11" s="5" t="s">
        <v>93</v>
      </c>
      <c r="E11" s="2">
        <v>11</v>
      </c>
      <c r="F11" s="2">
        <v>60.5</v>
      </c>
      <c r="G11" s="2">
        <f t="shared" si="0"/>
        <v>71.5</v>
      </c>
      <c r="H11" s="11" t="s">
        <v>139</v>
      </c>
      <c r="I11" s="2">
        <v>6</v>
      </c>
      <c r="J11" s="2">
        <v>82.27</v>
      </c>
      <c r="K11" s="2">
        <f t="shared" si="1"/>
        <v>153.76999999999998</v>
      </c>
      <c r="L11" s="2" t="s">
        <v>169</v>
      </c>
    </row>
    <row r="12" spans="1:12" ht="24" customHeight="1" x14ac:dyDescent="0.15">
      <c r="A12" s="2">
        <v>10</v>
      </c>
      <c r="B12" s="5" t="s">
        <v>71</v>
      </c>
      <c r="C12" s="2" t="s">
        <v>124</v>
      </c>
      <c r="D12" s="5" t="s">
        <v>76</v>
      </c>
      <c r="E12" s="2">
        <v>10.5</v>
      </c>
      <c r="F12" s="2">
        <v>58.5</v>
      </c>
      <c r="G12" s="2">
        <f t="shared" si="0"/>
        <v>69</v>
      </c>
      <c r="H12" s="11" t="s">
        <v>139</v>
      </c>
      <c r="I12" s="2">
        <v>1</v>
      </c>
      <c r="J12" s="2">
        <v>83.8</v>
      </c>
      <c r="K12" s="2">
        <f t="shared" si="1"/>
        <v>152.80000000000001</v>
      </c>
      <c r="L12" s="2" t="s">
        <v>169</v>
      </c>
    </row>
    <row r="13" spans="1:12" ht="24" customHeight="1" x14ac:dyDescent="0.15">
      <c r="A13" s="2">
        <v>11</v>
      </c>
      <c r="B13" s="5" t="s">
        <v>56</v>
      </c>
      <c r="C13" s="2" t="s">
        <v>124</v>
      </c>
      <c r="D13" s="5" t="s">
        <v>63</v>
      </c>
      <c r="E13" s="2">
        <v>9.5</v>
      </c>
      <c r="F13" s="2">
        <v>61.5</v>
      </c>
      <c r="G13" s="2">
        <f t="shared" si="0"/>
        <v>71</v>
      </c>
      <c r="H13" s="11" t="s">
        <v>139</v>
      </c>
      <c r="I13" s="2">
        <v>20</v>
      </c>
      <c r="J13" s="2">
        <v>81.63</v>
      </c>
      <c r="K13" s="2">
        <f t="shared" si="1"/>
        <v>152.63</v>
      </c>
      <c r="L13" s="2" t="s">
        <v>169</v>
      </c>
    </row>
    <row r="14" spans="1:12" ht="24" customHeight="1" x14ac:dyDescent="0.15">
      <c r="A14" s="2">
        <v>12</v>
      </c>
      <c r="B14" s="5" t="s">
        <v>94</v>
      </c>
      <c r="C14" s="2" t="s">
        <v>124</v>
      </c>
      <c r="D14" s="5" t="s">
        <v>95</v>
      </c>
      <c r="E14" s="2">
        <v>11</v>
      </c>
      <c r="F14" s="2">
        <v>57.5</v>
      </c>
      <c r="G14" s="2">
        <f t="shared" si="0"/>
        <v>68.5</v>
      </c>
      <c r="H14" s="11" t="s">
        <v>139</v>
      </c>
      <c r="I14" s="2">
        <v>16</v>
      </c>
      <c r="J14" s="2">
        <v>83.07</v>
      </c>
      <c r="K14" s="2">
        <f t="shared" si="1"/>
        <v>151.57</v>
      </c>
      <c r="L14" s="2" t="s">
        <v>169</v>
      </c>
    </row>
    <row r="15" spans="1:12" ht="24" customHeight="1" x14ac:dyDescent="0.15">
      <c r="A15" s="2">
        <v>13</v>
      </c>
      <c r="B15" s="5" t="s">
        <v>73</v>
      </c>
      <c r="C15" s="2" t="s">
        <v>124</v>
      </c>
      <c r="D15" s="5" t="s">
        <v>79</v>
      </c>
      <c r="E15" s="2">
        <v>11.5</v>
      </c>
      <c r="F15" s="2">
        <v>58.5</v>
      </c>
      <c r="G15" s="2">
        <f t="shared" si="0"/>
        <v>70</v>
      </c>
      <c r="H15" s="11" t="s">
        <v>139</v>
      </c>
      <c r="I15" s="2">
        <v>23</v>
      </c>
      <c r="J15" s="2">
        <v>80.17</v>
      </c>
      <c r="K15" s="2">
        <f t="shared" si="1"/>
        <v>150.17000000000002</v>
      </c>
      <c r="L15" s="2" t="s">
        <v>169</v>
      </c>
    </row>
    <row r="16" spans="1:12" ht="24" customHeight="1" x14ac:dyDescent="0.15">
      <c r="A16" s="2">
        <v>14</v>
      </c>
      <c r="B16" s="5" t="s">
        <v>55</v>
      </c>
      <c r="C16" s="2" t="s">
        <v>58</v>
      </c>
      <c r="D16" s="5" t="s">
        <v>61</v>
      </c>
      <c r="E16" s="2">
        <v>10.5</v>
      </c>
      <c r="F16" s="2">
        <v>61.5</v>
      </c>
      <c r="G16" s="2">
        <f t="shared" si="0"/>
        <v>72</v>
      </c>
      <c r="H16" s="11" t="s">
        <v>139</v>
      </c>
      <c r="I16" s="2">
        <v>12</v>
      </c>
      <c r="J16" s="2">
        <v>76.73</v>
      </c>
      <c r="K16" s="2">
        <f t="shared" si="1"/>
        <v>148.73000000000002</v>
      </c>
      <c r="L16" s="2" t="s">
        <v>169</v>
      </c>
    </row>
    <row r="17" spans="1:12" ht="24" customHeight="1" x14ac:dyDescent="0.15">
      <c r="A17" s="2">
        <v>15</v>
      </c>
      <c r="B17" s="5" t="s">
        <v>57</v>
      </c>
      <c r="C17" s="2" t="s">
        <v>124</v>
      </c>
      <c r="D17" s="5" t="s">
        <v>64</v>
      </c>
      <c r="E17" s="2">
        <v>10.5</v>
      </c>
      <c r="F17" s="2">
        <v>58</v>
      </c>
      <c r="G17" s="2">
        <f t="shared" si="0"/>
        <v>68.5</v>
      </c>
      <c r="H17" s="11" t="s">
        <v>139</v>
      </c>
      <c r="I17" s="2">
        <v>13</v>
      </c>
      <c r="J17" s="2">
        <v>79.83</v>
      </c>
      <c r="K17" s="2">
        <f t="shared" si="1"/>
        <v>148.32999999999998</v>
      </c>
      <c r="L17" s="2" t="s">
        <v>169</v>
      </c>
    </row>
    <row r="18" spans="1:12" ht="24" customHeight="1" x14ac:dyDescent="0.15">
      <c r="A18" s="2">
        <v>16</v>
      </c>
      <c r="B18" s="5" t="s">
        <v>88</v>
      </c>
      <c r="C18" s="2" t="s">
        <v>124</v>
      </c>
      <c r="D18" s="5" t="s">
        <v>91</v>
      </c>
      <c r="E18" s="2">
        <v>11</v>
      </c>
      <c r="F18" s="2">
        <v>61</v>
      </c>
      <c r="G18" s="2">
        <f t="shared" si="0"/>
        <v>72</v>
      </c>
      <c r="H18" s="11" t="s">
        <v>139</v>
      </c>
      <c r="I18" s="2">
        <v>18</v>
      </c>
      <c r="J18" s="2">
        <v>76.3</v>
      </c>
      <c r="K18" s="2">
        <f t="shared" si="1"/>
        <v>148.30000000000001</v>
      </c>
      <c r="L18" s="2" t="s">
        <v>169</v>
      </c>
    </row>
    <row r="19" spans="1:12" ht="24" customHeight="1" x14ac:dyDescent="0.15">
      <c r="A19" s="2">
        <v>17</v>
      </c>
      <c r="B19" s="5"/>
      <c r="C19" s="2" t="s">
        <v>58</v>
      </c>
      <c r="D19" s="5" t="s">
        <v>59</v>
      </c>
      <c r="E19" s="2">
        <v>9.5</v>
      </c>
      <c r="F19" s="2">
        <v>58</v>
      </c>
      <c r="G19" s="2">
        <f t="shared" si="0"/>
        <v>67.5</v>
      </c>
      <c r="H19" s="11" t="s">
        <v>139</v>
      </c>
      <c r="I19" s="2">
        <v>7</v>
      </c>
      <c r="J19" s="2">
        <v>80.03</v>
      </c>
      <c r="K19" s="2">
        <f t="shared" si="1"/>
        <v>147.53</v>
      </c>
      <c r="L19" s="2"/>
    </row>
    <row r="20" spans="1:12" ht="24" customHeight="1" x14ac:dyDescent="0.15">
      <c r="A20" s="2">
        <v>18</v>
      </c>
      <c r="B20" s="5"/>
      <c r="C20" s="2" t="s">
        <v>58</v>
      </c>
      <c r="D20" s="5" t="s">
        <v>62</v>
      </c>
      <c r="E20" s="2">
        <v>9</v>
      </c>
      <c r="F20" s="2">
        <v>60</v>
      </c>
      <c r="G20" s="2">
        <f t="shared" si="0"/>
        <v>69</v>
      </c>
      <c r="H20" s="11" t="s">
        <v>139</v>
      </c>
      <c r="I20" s="2">
        <v>3</v>
      </c>
      <c r="J20" s="2">
        <v>77.900000000000006</v>
      </c>
      <c r="K20" s="2">
        <f t="shared" si="1"/>
        <v>146.9</v>
      </c>
      <c r="L20" s="2"/>
    </row>
    <row r="21" spans="1:12" ht="24" customHeight="1" x14ac:dyDescent="0.15">
      <c r="A21" s="2">
        <v>19</v>
      </c>
      <c r="B21" s="5"/>
      <c r="C21" s="2" t="s">
        <v>124</v>
      </c>
      <c r="D21" s="5" t="s">
        <v>67</v>
      </c>
      <c r="E21" s="2">
        <v>8.5</v>
      </c>
      <c r="F21" s="2">
        <v>59.5</v>
      </c>
      <c r="G21" s="2">
        <f t="shared" si="0"/>
        <v>68</v>
      </c>
      <c r="H21" s="11" t="s">
        <v>139</v>
      </c>
      <c r="I21" s="2">
        <v>8</v>
      </c>
      <c r="J21" s="2">
        <v>78.430000000000007</v>
      </c>
      <c r="K21" s="2">
        <f t="shared" si="1"/>
        <v>146.43</v>
      </c>
      <c r="L21" s="2"/>
    </row>
    <row r="22" spans="1:12" ht="24" customHeight="1" x14ac:dyDescent="0.15">
      <c r="A22" s="2">
        <v>20</v>
      </c>
      <c r="B22" s="5"/>
      <c r="C22" s="2" t="s">
        <v>124</v>
      </c>
      <c r="D22" s="5" t="s">
        <v>68</v>
      </c>
      <c r="E22" s="2">
        <v>11.5</v>
      </c>
      <c r="F22" s="2">
        <v>59</v>
      </c>
      <c r="G22" s="2">
        <f t="shared" si="0"/>
        <v>70.5</v>
      </c>
      <c r="H22" s="11" t="s">
        <v>139</v>
      </c>
      <c r="I22" s="2">
        <v>17</v>
      </c>
      <c r="J22" s="2">
        <v>75.27</v>
      </c>
      <c r="K22" s="2">
        <f t="shared" si="1"/>
        <v>145.76999999999998</v>
      </c>
      <c r="L22" s="2"/>
    </row>
    <row r="23" spans="1:12" ht="24" customHeight="1" x14ac:dyDescent="0.15">
      <c r="A23" s="2">
        <v>21</v>
      </c>
      <c r="B23" s="5"/>
      <c r="C23" s="2" t="s">
        <v>124</v>
      </c>
      <c r="D23" s="5" t="s">
        <v>70</v>
      </c>
      <c r="E23" s="2">
        <v>11.5</v>
      </c>
      <c r="F23" s="2">
        <v>61.5</v>
      </c>
      <c r="G23" s="2">
        <f t="shared" si="0"/>
        <v>73</v>
      </c>
      <c r="H23" s="11" t="s">
        <v>139</v>
      </c>
      <c r="I23" s="2">
        <v>15</v>
      </c>
      <c r="J23" s="2">
        <v>72.67</v>
      </c>
      <c r="K23" s="2">
        <f t="shared" si="1"/>
        <v>145.67000000000002</v>
      </c>
      <c r="L23" s="2"/>
    </row>
    <row r="24" spans="1:12" ht="24" customHeight="1" x14ac:dyDescent="0.15">
      <c r="A24" s="2">
        <v>22</v>
      </c>
      <c r="B24" s="5"/>
      <c r="C24" s="2" t="s">
        <v>124</v>
      </c>
      <c r="D24" s="5" t="s">
        <v>78</v>
      </c>
      <c r="E24" s="2">
        <v>12.5</v>
      </c>
      <c r="F24" s="2">
        <v>56.5</v>
      </c>
      <c r="G24" s="2">
        <f t="shared" si="0"/>
        <v>69</v>
      </c>
      <c r="H24" s="11" t="s">
        <v>139</v>
      </c>
      <c r="I24" s="2">
        <v>14</v>
      </c>
      <c r="J24" s="2">
        <v>76.599999999999994</v>
      </c>
      <c r="K24" s="2">
        <f t="shared" si="1"/>
        <v>145.6</v>
      </c>
      <c r="L24" s="2"/>
    </row>
    <row r="25" spans="1:12" ht="24" customHeight="1" x14ac:dyDescent="0.15">
      <c r="A25" s="2">
        <v>23</v>
      </c>
      <c r="B25" s="5"/>
      <c r="C25" s="2" t="s">
        <v>58</v>
      </c>
      <c r="D25" s="5" t="s">
        <v>60</v>
      </c>
      <c r="E25" s="2">
        <v>9.5</v>
      </c>
      <c r="F25" s="2">
        <v>58</v>
      </c>
      <c r="G25" s="2">
        <f t="shared" si="0"/>
        <v>67.5</v>
      </c>
      <c r="H25" s="11" t="s">
        <v>139</v>
      </c>
      <c r="I25" s="2">
        <v>19</v>
      </c>
      <c r="J25" s="2">
        <v>77.83</v>
      </c>
      <c r="K25" s="2">
        <f t="shared" si="1"/>
        <v>145.32999999999998</v>
      </c>
      <c r="L25" s="2"/>
    </row>
    <row r="26" spans="1:12" ht="24" customHeight="1" x14ac:dyDescent="0.15">
      <c r="A26" s="2">
        <v>24</v>
      </c>
      <c r="B26" s="5"/>
      <c r="C26" s="2" t="s">
        <v>124</v>
      </c>
      <c r="D26" s="5" t="s">
        <v>69</v>
      </c>
      <c r="E26" s="2">
        <v>11.5</v>
      </c>
      <c r="F26" s="2">
        <v>60</v>
      </c>
      <c r="G26" s="2">
        <f t="shared" si="0"/>
        <v>71.5</v>
      </c>
      <c r="H26" s="11" t="s">
        <v>139</v>
      </c>
      <c r="I26" s="2">
        <v>11</v>
      </c>
      <c r="J26" s="2">
        <v>73.8</v>
      </c>
      <c r="K26" s="2">
        <f t="shared" si="1"/>
        <v>145.30000000000001</v>
      </c>
      <c r="L26" s="2"/>
    </row>
  </sheetData>
  <sortState ref="A2:L26">
    <sortCondition descending="1" ref="K2:K26"/>
  </sortState>
  <mergeCells count="1">
    <mergeCell ref="A1:L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J23" sqref="J23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9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.375" style="1" customWidth="1"/>
    <col min="8" max="8" width="13.5" style="1" hidden="1" customWidth="1"/>
    <col min="9" max="10" width="9" style="1"/>
    <col min="11" max="11" width="11.125" style="12" customWidth="1"/>
    <col min="12" max="12" width="10" style="12" customWidth="1"/>
    <col min="13" max="13" width="8.625" style="12" customWidth="1"/>
    <col min="14" max="14" width="12.25" style="1" customWidth="1"/>
    <col min="15" max="16384" width="9" style="1"/>
  </cols>
  <sheetData>
    <row r="1" spans="1:14" ht="24.95" customHeight="1" x14ac:dyDescent="0.15">
      <c r="A1" s="25" t="s">
        <v>158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5.25" customHeight="1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9" t="s">
        <v>146</v>
      </c>
      <c r="L2" s="9" t="s">
        <v>147</v>
      </c>
      <c r="M2" s="16" t="s">
        <v>148</v>
      </c>
      <c r="N2" s="3" t="s">
        <v>155</v>
      </c>
    </row>
    <row r="3" spans="1:14" ht="24" customHeight="1" x14ac:dyDescent="0.15">
      <c r="A3" s="2">
        <v>1</v>
      </c>
      <c r="B3" s="5" t="s">
        <v>101</v>
      </c>
      <c r="C3" s="5" t="s">
        <v>102</v>
      </c>
      <c r="D3" s="5" t="s">
        <v>104</v>
      </c>
      <c r="E3" s="2">
        <v>8</v>
      </c>
      <c r="F3" s="2">
        <v>52</v>
      </c>
      <c r="G3" s="2">
        <f>E3+F3</f>
        <v>60</v>
      </c>
      <c r="H3" s="2" t="s">
        <v>133</v>
      </c>
      <c r="I3" s="2">
        <v>2</v>
      </c>
      <c r="J3" s="2">
        <v>90.8</v>
      </c>
      <c r="K3" s="11">
        <f>G3*0.4</f>
        <v>24</v>
      </c>
      <c r="L3" s="11">
        <f>J3*0.6</f>
        <v>54.48</v>
      </c>
      <c r="M3" s="11">
        <f>K3+L3</f>
        <v>78.47999999999999</v>
      </c>
      <c r="N3" s="19" t="s">
        <v>154</v>
      </c>
    </row>
    <row r="4" spans="1:14" ht="24" customHeight="1" x14ac:dyDescent="0.15">
      <c r="A4" s="2">
        <v>2</v>
      </c>
      <c r="B4" s="6"/>
      <c r="C4" s="6" t="s">
        <v>102</v>
      </c>
      <c r="D4" s="6" t="s">
        <v>103</v>
      </c>
      <c r="E4" s="2">
        <v>4</v>
      </c>
      <c r="F4" s="2">
        <v>42</v>
      </c>
      <c r="G4" s="2">
        <f>E4+F4</f>
        <v>46</v>
      </c>
      <c r="H4" s="2" t="s">
        <v>133</v>
      </c>
      <c r="I4" s="2">
        <v>1</v>
      </c>
      <c r="J4" s="2">
        <v>85.5</v>
      </c>
      <c r="K4" s="11">
        <f>G4*0.4</f>
        <v>18.400000000000002</v>
      </c>
      <c r="L4" s="11">
        <f>J4*0.6</f>
        <v>51.3</v>
      </c>
      <c r="M4" s="11">
        <f>K4+L4</f>
        <v>69.7</v>
      </c>
      <c r="N4" s="18"/>
    </row>
    <row r="5" spans="1:14" ht="24" customHeight="1" x14ac:dyDescent="0.15">
      <c r="A5" s="2">
        <v>3</v>
      </c>
      <c r="B5" s="6"/>
      <c r="C5" s="6" t="s">
        <v>102</v>
      </c>
      <c r="D5" s="6" t="s">
        <v>105</v>
      </c>
      <c r="E5" s="2">
        <v>8</v>
      </c>
      <c r="F5" s="2">
        <v>43</v>
      </c>
      <c r="G5" s="2">
        <f>E5+F5</f>
        <v>51</v>
      </c>
      <c r="H5" s="2" t="s">
        <v>133</v>
      </c>
      <c r="I5" s="2">
        <v>3</v>
      </c>
      <c r="J5" s="2">
        <v>77</v>
      </c>
      <c r="K5" s="11">
        <f>G5*0.4</f>
        <v>20.400000000000002</v>
      </c>
      <c r="L5" s="11">
        <f>J5*0.6</f>
        <v>46.199999999999996</v>
      </c>
      <c r="M5" s="11">
        <f>K5+L5</f>
        <v>66.599999999999994</v>
      </c>
      <c r="N5" s="18"/>
    </row>
  </sheetData>
  <sortState ref="A2:M5">
    <sortCondition descending="1" ref="M2:M5"/>
  </sortState>
  <mergeCells count="1">
    <mergeCell ref="A1:N1"/>
  </mergeCells>
  <phoneticPr fontId="3" type="noConversion"/>
  <pageMargins left="0.52" right="0.43" top="0.41" bottom="0.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Normal="100" workbookViewId="0">
      <selection activeCell="J19" sqref="J19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.875" style="1" bestFit="1" customWidth="1"/>
    <col min="8" max="8" width="13" style="12" hidden="1" customWidth="1"/>
    <col min="9" max="9" width="9.75" style="12" bestFit="1" customWidth="1"/>
    <col min="10" max="10" width="9.375" style="12" customWidth="1"/>
    <col min="11" max="11" width="16.25" style="12" customWidth="1"/>
    <col min="12" max="12" width="14.625" style="12" customWidth="1"/>
    <col min="13" max="13" width="11.125" style="12" customWidth="1"/>
    <col min="14" max="14" width="13.5" style="1" customWidth="1"/>
    <col min="15" max="15" width="17.75" style="1" customWidth="1"/>
    <col min="16" max="16384" width="9" style="1"/>
  </cols>
  <sheetData>
    <row r="1" spans="1:15" ht="24.95" customHeight="1" x14ac:dyDescent="0.15">
      <c r="A1" s="26" t="s">
        <v>159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9" t="s">
        <v>142</v>
      </c>
      <c r="J2" s="9" t="s">
        <v>143</v>
      </c>
      <c r="K2" s="9" t="s">
        <v>146</v>
      </c>
      <c r="L2" s="9" t="s">
        <v>147</v>
      </c>
      <c r="M2" s="9" t="s">
        <v>148</v>
      </c>
      <c r="N2" s="3" t="s">
        <v>155</v>
      </c>
      <c r="O2" s="3" t="s">
        <v>156</v>
      </c>
    </row>
    <row r="3" spans="1:15" ht="24" customHeight="1" x14ac:dyDescent="0.15">
      <c r="A3" s="2">
        <v>1</v>
      </c>
      <c r="B3" s="4" t="s">
        <v>10</v>
      </c>
      <c r="C3" s="2" t="s">
        <v>110</v>
      </c>
      <c r="D3" s="8" t="s">
        <v>111</v>
      </c>
      <c r="E3" s="2">
        <v>12</v>
      </c>
      <c r="F3" s="2">
        <v>67</v>
      </c>
      <c r="G3" s="2">
        <f t="shared" ref="G3:G8" si="0">E3+F3</f>
        <v>79</v>
      </c>
      <c r="H3" s="11" t="s">
        <v>134</v>
      </c>
      <c r="I3" s="11">
        <v>2</v>
      </c>
      <c r="J3" s="11">
        <v>87.97</v>
      </c>
      <c r="K3" s="11">
        <f t="shared" ref="K3:K8" si="1">G3*0.4</f>
        <v>31.6</v>
      </c>
      <c r="L3" s="20">
        <f t="shared" ref="L3:L8" si="2">J3*0.6</f>
        <v>52.781999999999996</v>
      </c>
      <c r="M3" s="20">
        <f t="shared" ref="M3:M8" si="3">K3+L3</f>
        <v>84.382000000000005</v>
      </c>
      <c r="N3" s="2" t="s">
        <v>154</v>
      </c>
      <c r="O3" s="2"/>
    </row>
    <row r="4" spans="1:15" ht="24" customHeight="1" x14ac:dyDescent="0.15">
      <c r="A4" s="2">
        <v>2</v>
      </c>
      <c r="B4" s="4" t="s">
        <v>4</v>
      </c>
      <c r="C4" s="2" t="s">
        <v>6</v>
      </c>
      <c r="D4" s="8" t="s">
        <v>8</v>
      </c>
      <c r="E4" s="2">
        <v>12</v>
      </c>
      <c r="F4" s="2">
        <v>64</v>
      </c>
      <c r="G4" s="2">
        <f t="shared" si="0"/>
        <v>76</v>
      </c>
      <c r="H4" s="11" t="s">
        <v>134</v>
      </c>
      <c r="I4" s="11">
        <v>4</v>
      </c>
      <c r="J4" s="11">
        <v>85.9</v>
      </c>
      <c r="K4" s="11">
        <f t="shared" si="1"/>
        <v>30.400000000000002</v>
      </c>
      <c r="L4" s="20">
        <f t="shared" si="2"/>
        <v>51.54</v>
      </c>
      <c r="M4" s="20">
        <f t="shared" si="3"/>
        <v>81.94</v>
      </c>
      <c r="N4" s="2" t="s">
        <v>154</v>
      </c>
      <c r="O4" s="2"/>
    </row>
    <row r="5" spans="1:15" ht="24" customHeight="1" x14ac:dyDescent="0.15">
      <c r="A5" s="2">
        <v>3</v>
      </c>
      <c r="B5" s="4" t="s">
        <v>5</v>
      </c>
      <c r="C5" s="2" t="s">
        <v>6</v>
      </c>
      <c r="D5" s="8" t="s">
        <v>9</v>
      </c>
      <c r="E5" s="2">
        <v>13</v>
      </c>
      <c r="F5" s="2">
        <v>66</v>
      </c>
      <c r="G5" s="2">
        <f t="shared" si="0"/>
        <v>79</v>
      </c>
      <c r="H5" s="11" t="s">
        <v>134</v>
      </c>
      <c r="I5" s="11">
        <v>6</v>
      </c>
      <c r="J5" s="11">
        <v>83.03</v>
      </c>
      <c r="K5" s="11">
        <f t="shared" si="1"/>
        <v>31.6</v>
      </c>
      <c r="L5" s="20">
        <f t="shared" si="2"/>
        <v>49.817999999999998</v>
      </c>
      <c r="M5" s="20">
        <f t="shared" si="3"/>
        <v>81.418000000000006</v>
      </c>
      <c r="N5" s="2" t="s">
        <v>154</v>
      </c>
      <c r="O5" s="2" t="s">
        <v>166</v>
      </c>
    </row>
    <row r="6" spans="1:15" ht="24" customHeight="1" x14ac:dyDescent="0.15">
      <c r="A6" s="2">
        <v>4</v>
      </c>
      <c r="B6" s="4" t="s">
        <v>11</v>
      </c>
      <c r="C6" s="2" t="s">
        <v>112</v>
      </c>
      <c r="D6" s="8" t="s">
        <v>113</v>
      </c>
      <c r="E6" s="2">
        <v>10</v>
      </c>
      <c r="F6" s="2">
        <v>66</v>
      </c>
      <c r="G6" s="2">
        <f t="shared" si="0"/>
        <v>76</v>
      </c>
      <c r="H6" s="11" t="s">
        <v>134</v>
      </c>
      <c r="I6" s="11">
        <v>5</v>
      </c>
      <c r="J6" s="11">
        <v>82.07</v>
      </c>
      <c r="K6" s="11">
        <f t="shared" si="1"/>
        <v>30.400000000000002</v>
      </c>
      <c r="L6" s="20">
        <f t="shared" si="2"/>
        <v>49.241999999999997</v>
      </c>
      <c r="M6" s="20">
        <f t="shared" si="3"/>
        <v>79.641999999999996</v>
      </c>
      <c r="N6" s="2" t="s">
        <v>154</v>
      </c>
      <c r="O6" s="2" t="s">
        <v>166</v>
      </c>
    </row>
    <row r="7" spans="1:15" ht="24" customHeight="1" x14ac:dyDescent="0.15">
      <c r="A7" s="2">
        <v>5</v>
      </c>
      <c r="B7" s="4"/>
      <c r="C7" s="2" t="s">
        <v>114</v>
      </c>
      <c r="D7" s="8" t="s">
        <v>115</v>
      </c>
      <c r="E7" s="2">
        <v>8</v>
      </c>
      <c r="F7" s="2">
        <v>68</v>
      </c>
      <c r="G7" s="2">
        <f t="shared" si="0"/>
        <v>76</v>
      </c>
      <c r="H7" s="11" t="s">
        <v>134</v>
      </c>
      <c r="I7" s="11">
        <v>1</v>
      </c>
      <c r="J7" s="11">
        <v>80.7</v>
      </c>
      <c r="K7" s="11">
        <f t="shared" si="1"/>
        <v>30.400000000000002</v>
      </c>
      <c r="L7" s="20">
        <f t="shared" si="2"/>
        <v>48.42</v>
      </c>
      <c r="M7" s="20">
        <f t="shared" si="3"/>
        <v>78.820000000000007</v>
      </c>
      <c r="N7" s="2"/>
      <c r="O7" s="2"/>
    </row>
    <row r="8" spans="1:15" ht="24" customHeight="1" x14ac:dyDescent="0.15">
      <c r="A8" s="2">
        <v>6</v>
      </c>
      <c r="B8" s="4"/>
      <c r="C8" s="2" t="s">
        <v>6</v>
      </c>
      <c r="D8" s="8" t="s">
        <v>7</v>
      </c>
      <c r="E8" s="2">
        <v>10</v>
      </c>
      <c r="F8" s="2">
        <v>66</v>
      </c>
      <c r="G8" s="2">
        <f t="shared" si="0"/>
        <v>76</v>
      </c>
      <c r="H8" s="11" t="s">
        <v>134</v>
      </c>
      <c r="I8" s="11">
        <v>3</v>
      </c>
      <c r="J8" s="11">
        <v>79.069999999999993</v>
      </c>
      <c r="K8" s="11">
        <f t="shared" si="1"/>
        <v>30.400000000000002</v>
      </c>
      <c r="L8" s="20">
        <f t="shared" si="2"/>
        <v>47.441999999999993</v>
      </c>
      <c r="M8" s="20">
        <f t="shared" si="3"/>
        <v>77.841999999999999</v>
      </c>
      <c r="N8" s="2"/>
      <c r="O8" s="2"/>
    </row>
  </sheetData>
  <sortState ref="A2:M8">
    <sortCondition descending="1" ref="M2:M8"/>
  </sortState>
  <mergeCells count="1">
    <mergeCell ref="A1:O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O5" sqref="O5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" style="12" hidden="1" customWidth="1"/>
    <col min="9" max="10" width="9" style="1"/>
    <col min="11" max="11" width="16.875" style="1" bestFit="1" customWidth="1"/>
    <col min="12" max="12" width="14.625" style="1" bestFit="1" customWidth="1"/>
    <col min="13" max="13" width="11.875" style="1" bestFit="1" customWidth="1"/>
    <col min="14" max="14" width="14.125" style="1" bestFit="1" customWidth="1"/>
    <col min="15" max="15" width="18" style="1" customWidth="1"/>
    <col min="16" max="16384" width="9" style="1"/>
  </cols>
  <sheetData>
    <row r="1" spans="1:15" ht="24.95" customHeight="1" x14ac:dyDescent="0.15">
      <c r="A1" s="26" t="s">
        <v>160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3" t="s">
        <v>146</v>
      </c>
      <c r="L2" s="3" t="s">
        <v>147</v>
      </c>
      <c r="M2" s="3" t="s">
        <v>148</v>
      </c>
      <c r="N2" s="3" t="s">
        <v>155</v>
      </c>
      <c r="O2" s="3" t="s">
        <v>156</v>
      </c>
    </row>
    <row r="3" spans="1:15" ht="24" customHeight="1" x14ac:dyDescent="0.15">
      <c r="A3" s="2">
        <v>1</v>
      </c>
      <c r="B3" s="4" t="s">
        <v>14</v>
      </c>
      <c r="C3" s="2" t="s">
        <v>12</v>
      </c>
      <c r="D3" s="8" t="s">
        <v>19</v>
      </c>
      <c r="E3" s="2">
        <v>15</v>
      </c>
      <c r="F3" s="2">
        <v>63</v>
      </c>
      <c r="G3" s="2">
        <f t="shared" ref="G3:G8" si="0">E3+F3</f>
        <v>78</v>
      </c>
      <c r="H3" s="11" t="s">
        <v>135</v>
      </c>
      <c r="I3" s="2">
        <v>7</v>
      </c>
      <c r="J3" s="2">
        <v>93.2</v>
      </c>
      <c r="K3" s="2">
        <f t="shared" ref="K3:K8" si="1">G3*0.4</f>
        <v>31.200000000000003</v>
      </c>
      <c r="L3" s="15">
        <f t="shared" ref="L3:L8" si="2">J3*0.6</f>
        <v>55.92</v>
      </c>
      <c r="M3" s="15">
        <f t="shared" ref="M3:M8" si="3">K3+L3</f>
        <v>87.12</v>
      </c>
      <c r="N3" s="2" t="s">
        <v>154</v>
      </c>
      <c r="O3" s="2"/>
    </row>
    <row r="4" spans="1:15" ht="24" customHeight="1" x14ac:dyDescent="0.15">
      <c r="A4" s="2">
        <v>2</v>
      </c>
      <c r="B4" s="4" t="s">
        <v>15</v>
      </c>
      <c r="C4" s="2" t="s">
        <v>12</v>
      </c>
      <c r="D4" s="8" t="s">
        <v>20</v>
      </c>
      <c r="E4" s="2">
        <v>12</v>
      </c>
      <c r="F4" s="2">
        <v>63</v>
      </c>
      <c r="G4" s="2">
        <f t="shared" si="0"/>
        <v>75</v>
      </c>
      <c r="H4" s="11" t="s">
        <v>135</v>
      </c>
      <c r="I4" s="2">
        <v>2</v>
      </c>
      <c r="J4" s="2">
        <v>90.27</v>
      </c>
      <c r="K4" s="2">
        <f t="shared" si="1"/>
        <v>30</v>
      </c>
      <c r="L4" s="15">
        <f t="shared" si="2"/>
        <v>54.161999999999999</v>
      </c>
      <c r="M4" s="15">
        <f t="shared" si="3"/>
        <v>84.162000000000006</v>
      </c>
      <c r="N4" s="2" t="s">
        <v>154</v>
      </c>
      <c r="O4" s="2"/>
    </row>
    <row r="5" spans="1:15" ht="24" customHeight="1" x14ac:dyDescent="0.15">
      <c r="A5" s="2">
        <v>3</v>
      </c>
      <c r="B5" s="4" t="s">
        <v>13</v>
      </c>
      <c r="C5" s="2" t="s">
        <v>12</v>
      </c>
      <c r="D5" s="8" t="s">
        <v>18</v>
      </c>
      <c r="E5" s="2">
        <v>9</v>
      </c>
      <c r="F5" s="2">
        <v>71</v>
      </c>
      <c r="G5" s="2">
        <f t="shared" si="0"/>
        <v>80</v>
      </c>
      <c r="H5" s="11" t="s">
        <v>135</v>
      </c>
      <c r="I5" s="2">
        <v>13</v>
      </c>
      <c r="J5" s="2">
        <v>78.8</v>
      </c>
      <c r="K5" s="2">
        <f t="shared" si="1"/>
        <v>32</v>
      </c>
      <c r="L5" s="15">
        <f t="shared" si="2"/>
        <v>47.279999999999994</v>
      </c>
      <c r="M5" s="15">
        <f t="shared" si="3"/>
        <v>79.28</v>
      </c>
      <c r="N5" s="2" t="s">
        <v>154</v>
      </c>
      <c r="O5" s="2" t="s">
        <v>166</v>
      </c>
    </row>
    <row r="6" spans="1:15" ht="24" customHeight="1" x14ac:dyDescent="0.15">
      <c r="A6" s="2">
        <v>4</v>
      </c>
      <c r="B6" s="4"/>
      <c r="C6" s="2" t="s">
        <v>12</v>
      </c>
      <c r="D6" s="8" t="s">
        <v>16</v>
      </c>
      <c r="E6" s="2">
        <v>11</v>
      </c>
      <c r="F6" s="2">
        <v>67</v>
      </c>
      <c r="G6" s="2">
        <f t="shared" si="0"/>
        <v>78</v>
      </c>
      <c r="H6" s="11" t="s">
        <v>135</v>
      </c>
      <c r="I6" s="2">
        <v>1</v>
      </c>
      <c r="J6" s="2">
        <v>78.73</v>
      </c>
      <c r="K6" s="2">
        <f t="shared" si="1"/>
        <v>31.200000000000003</v>
      </c>
      <c r="L6" s="15">
        <f t="shared" si="2"/>
        <v>47.238</v>
      </c>
      <c r="M6" s="15">
        <f t="shared" si="3"/>
        <v>78.438000000000002</v>
      </c>
      <c r="N6" s="2"/>
      <c r="O6" s="2"/>
    </row>
    <row r="7" spans="1:15" ht="24" customHeight="1" x14ac:dyDescent="0.15">
      <c r="A7" s="2">
        <v>5</v>
      </c>
      <c r="B7" s="4"/>
      <c r="C7" s="2" t="s">
        <v>12</v>
      </c>
      <c r="D7" s="8" t="s">
        <v>17</v>
      </c>
      <c r="E7" s="2">
        <v>10</v>
      </c>
      <c r="F7" s="2">
        <v>64</v>
      </c>
      <c r="G7" s="2">
        <f t="shared" si="0"/>
        <v>74</v>
      </c>
      <c r="H7" s="11" t="s">
        <v>135</v>
      </c>
      <c r="I7" s="2">
        <v>6</v>
      </c>
      <c r="J7" s="2">
        <v>76.900000000000006</v>
      </c>
      <c r="K7" s="2">
        <f t="shared" si="1"/>
        <v>29.6</v>
      </c>
      <c r="L7" s="15">
        <f t="shared" si="2"/>
        <v>46.14</v>
      </c>
      <c r="M7" s="15">
        <f t="shared" si="3"/>
        <v>75.740000000000009</v>
      </c>
      <c r="N7" s="2"/>
      <c r="O7" s="2"/>
    </row>
    <row r="8" spans="1:15" ht="24" customHeight="1" x14ac:dyDescent="0.15">
      <c r="A8" s="2">
        <v>6</v>
      </c>
      <c r="B8" s="4"/>
      <c r="C8" s="2" t="s">
        <v>12</v>
      </c>
      <c r="D8" s="8" t="s">
        <v>116</v>
      </c>
      <c r="E8" s="2">
        <v>7</v>
      </c>
      <c r="F8" s="2">
        <v>69</v>
      </c>
      <c r="G8" s="2">
        <f t="shared" si="0"/>
        <v>76</v>
      </c>
      <c r="H8" s="11" t="s">
        <v>135</v>
      </c>
      <c r="I8" s="2">
        <v>9</v>
      </c>
      <c r="J8" s="2">
        <v>71.87</v>
      </c>
      <c r="K8" s="2">
        <f t="shared" si="1"/>
        <v>30.400000000000002</v>
      </c>
      <c r="L8" s="15">
        <f t="shared" si="2"/>
        <v>43.122</v>
      </c>
      <c r="M8" s="15">
        <f t="shared" si="3"/>
        <v>73.522000000000006</v>
      </c>
      <c r="N8" s="2"/>
      <c r="O8" s="2"/>
    </row>
  </sheetData>
  <sortState ref="A2:M8">
    <sortCondition descending="1" ref="M2:M8"/>
  </sortState>
  <mergeCells count="1">
    <mergeCell ref="A1:O1"/>
  </mergeCells>
  <phoneticPr fontId="3" type="noConversion"/>
  <pageMargins left="0.56999999999999995" right="0.54" top="0.41" bottom="0.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M22" sqref="M22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.125" style="12" hidden="1" customWidth="1"/>
    <col min="9" max="10" width="9" style="1"/>
    <col min="11" max="11" width="16.875" style="1" bestFit="1" customWidth="1"/>
    <col min="12" max="12" width="14.625" style="1" bestFit="1" customWidth="1"/>
    <col min="13" max="13" width="11.875" style="1" bestFit="1" customWidth="1"/>
    <col min="14" max="14" width="14.125" style="1" bestFit="1" customWidth="1"/>
    <col min="15" max="15" width="18" style="1" customWidth="1"/>
    <col min="16" max="16384" width="9" style="1"/>
  </cols>
  <sheetData>
    <row r="1" spans="1:15" ht="24.95" customHeight="1" x14ac:dyDescent="0.15">
      <c r="A1" s="26" t="s">
        <v>161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3" t="s">
        <v>146</v>
      </c>
      <c r="L2" s="3" t="s">
        <v>147</v>
      </c>
      <c r="M2" s="3" t="s">
        <v>148</v>
      </c>
      <c r="N2" s="3" t="s">
        <v>155</v>
      </c>
      <c r="O2" s="3" t="s">
        <v>156</v>
      </c>
    </row>
    <row r="3" spans="1:15" ht="24" customHeight="1" x14ac:dyDescent="0.15">
      <c r="A3" s="2">
        <v>1</v>
      </c>
      <c r="B3" s="5" t="s">
        <v>28</v>
      </c>
      <c r="C3" s="13" t="s">
        <v>21</v>
      </c>
      <c r="D3" s="14" t="s">
        <v>29</v>
      </c>
      <c r="E3" s="2">
        <v>12</v>
      </c>
      <c r="F3" s="2">
        <v>69</v>
      </c>
      <c r="G3" s="2">
        <f t="shared" ref="G3:G9" si="0">E3+F3</f>
        <v>81</v>
      </c>
      <c r="H3" s="11" t="s">
        <v>136</v>
      </c>
      <c r="I3" s="2">
        <v>8</v>
      </c>
      <c r="J3" s="2">
        <v>82.63</v>
      </c>
      <c r="K3" s="2">
        <f t="shared" ref="K3:K9" si="1">G3*0.4</f>
        <v>32.4</v>
      </c>
      <c r="L3" s="15">
        <f t="shared" ref="L3:L9" si="2">J3*0.6</f>
        <v>49.577999999999996</v>
      </c>
      <c r="M3" s="15">
        <f t="shared" ref="M3:M9" si="3">K3+L3</f>
        <v>81.977999999999994</v>
      </c>
      <c r="N3" s="2" t="s">
        <v>154</v>
      </c>
      <c r="O3" s="2"/>
    </row>
    <row r="4" spans="1:15" ht="24" customHeight="1" x14ac:dyDescent="0.15">
      <c r="A4" s="2">
        <v>2</v>
      </c>
      <c r="B4" s="4" t="s">
        <v>24</v>
      </c>
      <c r="C4" s="2" t="s">
        <v>21</v>
      </c>
      <c r="D4" s="8" t="s">
        <v>27</v>
      </c>
      <c r="E4" s="2">
        <v>8</v>
      </c>
      <c r="F4" s="2">
        <v>73</v>
      </c>
      <c r="G4" s="2">
        <f t="shared" si="0"/>
        <v>81</v>
      </c>
      <c r="H4" s="11" t="s">
        <v>136</v>
      </c>
      <c r="I4" s="2">
        <v>5</v>
      </c>
      <c r="J4" s="2">
        <v>81.599999999999994</v>
      </c>
      <c r="K4" s="2">
        <f t="shared" si="1"/>
        <v>32.4</v>
      </c>
      <c r="L4" s="15">
        <f t="shared" si="2"/>
        <v>48.959999999999994</v>
      </c>
      <c r="M4" s="15">
        <f t="shared" si="3"/>
        <v>81.359999999999985</v>
      </c>
      <c r="N4" s="2" t="s">
        <v>154</v>
      </c>
      <c r="O4" s="2"/>
    </row>
    <row r="5" spans="1:15" ht="24" customHeight="1" x14ac:dyDescent="0.15">
      <c r="A5" s="2">
        <v>3</v>
      </c>
      <c r="B5" s="4" t="s">
        <v>23</v>
      </c>
      <c r="C5" s="2" t="s">
        <v>21</v>
      </c>
      <c r="D5" s="8" t="s">
        <v>117</v>
      </c>
      <c r="E5" s="2">
        <v>12</v>
      </c>
      <c r="F5" s="2">
        <v>64</v>
      </c>
      <c r="G5" s="2">
        <f t="shared" si="0"/>
        <v>76</v>
      </c>
      <c r="H5" s="11" t="s">
        <v>136</v>
      </c>
      <c r="I5" s="2">
        <v>3</v>
      </c>
      <c r="J5" s="2">
        <v>84.63</v>
      </c>
      <c r="K5" s="2">
        <f t="shared" si="1"/>
        <v>30.400000000000002</v>
      </c>
      <c r="L5" s="15">
        <f t="shared" si="2"/>
        <v>50.777999999999999</v>
      </c>
      <c r="M5" s="15">
        <f t="shared" si="3"/>
        <v>81.177999999999997</v>
      </c>
      <c r="N5" s="2" t="s">
        <v>154</v>
      </c>
      <c r="O5" s="2" t="s">
        <v>166</v>
      </c>
    </row>
    <row r="6" spans="1:15" ht="24" customHeight="1" x14ac:dyDescent="0.15">
      <c r="A6" s="2">
        <v>4</v>
      </c>
      <c r="B6" s="5"/>
      <c r="C6" s="13" t="s">
        <v>21</v>
      </c>
      <c r="D6" s="14" t="s">
        <v>30</v>
      </c>
      <c r="E6" s="2">
        <v>11</v>
      </c>
      <c r="F6" s="2">
        <v>68</v>
      </c>
      <c r="G6" s="2">
        <f t="shared" si="0"/>
        <v>79</v>
      </c>
      <c r="H6" s="11" t="s">
        <v>136</v>
      </c>
      <c r="I6" s="2">
        <v>10</v>
      </c>
      <c r="J6" s="2">
        <v>77.77</v>
      </c>
      <c r="K6" s="2">
        <f t="shared" si="1"/>
        <v>31.6</v>
      </c>
      <c r="L6" s="15">
        <f t="shared" si="2"/>
        <v>46.661999999999999</v>
      </c>
      <c r="M6" s="15">
        <f t="shared" si="3"/>
        <v>78.262</v>
      </c>
      <c r="N6" s="2"/>
      <c r="O6" s="2"/>
    </row>
    <row r="7" spans="1:15" ht="24" customHeight="1" x14ac:dyDescent="0.15">
      <c r="A7" s="2">
        <v>5</v>
      </c>
      <c r="B7" s="4"/>
      <c r="C7" s="2" t="s">
        <v>21</v>
      </c>
      <c r="D7" s="8" t="s">
        <v>22</v>
      </c>
      <c r="E7" s="2">
        <v>10</v>
      </c>
      <c r="F7" s="2">
        <v>65</v>
      </c>
      <c r="G7" s="2">
        <f t="shared" si="0"/>
        <v>75</v>
      </c>
      <c r="H7" s="11" t="s">
        <v>136</v>
      </c>
      <c r="I7" s="2">
        <v>11</v>
      </c>
      <c r="J7" s="2">
        <v>78.400000000000006</v>
      </c>
      <c r="K7" s="2">
        <f t="shared" si="1"/>
        <v>30</v>
      </c>
      <c r="L7" s="15">
        <f t="shared" si="2"/>
        <v>47.04</v>
      </c>
      <c r="M7" s="15">
        <f t="shared" si="3"/>
        <v>77.039999999999992</v>
      </c>
      <c r="N7" s="2"/>
      <c r="O7" s="2"/>
    </row>
    <row r="8" spans="1:15" ht="24" customHeight="1" x14ac:dyDescent="0.15">
      <c r="A8" s="2">
        <v>6</v>
      </c>
      <c r="B8" s="4"/>
      <c r="C8" s="2" t="s">
        <v>21</v>
      </c>
      <c r="D8" s="8" t="s">
        <v>26</v>
      </c>
      <c r="E8" s="2">
        <v>10</v>
      </c>
      <c r="F8" s="2">
        <v>65</v>
      </c>
      <c r="G8" s="2">
        <f t="shared" si="0"/>
        <v>75</v>
      </c>
      <c r="H8" s="11" t="s">
        <v>136</v>
      </c>
      <c r="I8" s="2">
        <v>4</v>
      </c>
      <c r="J8" s="2">
        <v>75.430000000000007</v>
      </c>
      <c r="K8" s="2">
        <f t="shared" si="1"/>
        <v>30</v>
      </c>
      <c r="L8" s="15">
        <f t="shared" si="2"/>
        <v>45.258000000000003</v>
      </c>
      <c r="M8" s="15">
        <f t="shared" si="3"/>
        <v>75.25800000000001</v>
      </c>
      <c r="N8" s="2"/>
      <c r="O8" s="2"/>
    </row>
    <row r="9" spans="1:15" ht="24" customHeight="1" x14ac:dyDescent="0.15">
      <c r="A9" s="2">
        <v>7</v>
      </c>
      <c r="B9" s="4"/>
      <c r="C9" s="2" t="s">
        <v>21</v>
      </c>
      <c r="D9" s="8" t="s">
        <v>25</v>
      </c>
      <c r="E9" s="2">
        <v>14</v>
      </c>
      <c r="F9" s="2">
        <v>61</v>
      </c>
      <c r="G9" s="2">
        <f t="shared" si="0"/>
        <v>75</v>
      </c>
      <c r="H9" s="11" t="s">
        <v>136</v>
      </c>
      <c r="I9" s="2">
        <v>12</v>
      </c>
      <c r="J9" s="2">
        <v>74.5</v>
      </c>
      <c r="K9" s="2">
        <f t="shared" si="1"/>
        <v>30</v>
      </c>
      <c r="L9" s="15">
        <f t="shared" si="2"/>
        <v>44.699999999999996</v>
      </c>
      <c r="M9" s="15">
        <f t="shared" si="3"/>
        <v>74.699999999999989</v>
      </c>
      <c r="N9" s="2"/>
      <c r="O9" s="2"/>
    </row>
  </sheetData>
  <sortState ref="A2:M9">
    <sortCondition descending="1" ref="M2:M9"/>
  </sortState>
  <mergeCells count="1">
    <mergeCell ref="A1:O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J41" sqref="J41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2.875" style="12" hidden="1" customWidth="1"/>
    <col min="9" max="10" width="9" style="1"/>
    <col min="11" max="11" width="12.25" style="12" customWidth="1"/>
    <col min="12" max="12" width="9.375" style="12" customWidth="1"/>
    <col min="13" max="13" width="7.625" style="12" customWidth="1"/>
    <col min="14" max="14" width="14.125" style="1" bestFit="1" customWidth="1"/>
    <col min="15" max="16384" width="9" style="1"/>
  </cols>
  <sheetData>
    <row r="1" spans="1:14" ht="24.95" customHeight="1" x14ac:dyDescent="0.15">
      <c r="A1" s="26" t="s">
        <v>162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9" t="s">
        <v>146</v>
      </c>
      <c r="L2" s="9" t="s">
        <v>147</v>
      </c>
      <c r="M2" s="9" t="s">
        <v>148</v>
      </c>
      <c r="N2" s="3" t="s">
        <v>155</v>
      </c>
    </row>
    <row r="3" spans="1:14" ht="24" customHeight="1" x14ac:dyDescent="0.15">
      <c r="A3" s="2">
        <v>1</v>
      </c>
      <c r="B3" s="5" t="s">
        <v>32</v>
      </c>
      <c r="C3" s="5" t="s">
        <v>31</v>
      </c>
      <c r="D3" s="5" t="s">
        <v>38</v>
      </c>
      <c r="E3" s="2">
        <v>12</v>
      </c>
      <c r="F3" s="2">
        <v>71</v>
      </c>
      <c r="G3" s="2">
        <f>E3+F3</f>
        <v>83</v>
      </c>
      <c r="H3" s="11" t="s">
        <v>137</v>
      </c>
      <c r="I3" s="2">
        <v>1</v>
      </c>
      <c r="J3" s="2">
        <v>95.5</v>
      </c>
      <c r="K3" s="11">
        <f>G3*0.4</f>
        <v>33.200000000000003</v>
      </c>
      <c r="L3" s="20">
        <f>J3*0.6</f>
        <v>57.3</v>
      </c>
      <c r="M3" s="20">
        <f>K3+L3</f>
        <v>90.5</v>
      </c>
      <c r="N3" s="2" t="s">
        <v>154</v>
      </c>
    </row>
    <row r="4" spans="1:14" ht="24" customHeight="1" x14ac:dyDescent="0.15">
      <c r="A4" s="2">
        <v>2</v>
      </c>
      <c r="B4" s="5"/>
      <c r="C4" s="5" t="s">
        <v>31</v>
      </c>
      <c r="D4" s="5" t="s">
        <v>33</v>
      </c>
      <c r="E4" s="2">
        <v>11</v>
      </c>
      <c r="F4" s="2">
        <v>71</v>
      </c>
      <c r="G4" s="2">
        <f>E4+F4</f>
        <v>82</v>
      </c>
      <c r="H4" s="11" t="s">
        <v>137</v>
      </c>
      <c r="I4" s="2">
        <v>3</v>
      </c>
      <c r="J4" s="2">
        <v>86.83</v>
      </c>
      <c r="K4" s="11">
        <f>G4*0.4</f>
        <v>32.800000000000004</v>
      </c>
      <c r="L4" s="20">
        <f>J4*0.6</f>
        <v>52.097999999999999</v>
      </c>
      <c r="M4" s="20">
        <f>K4+L4</f>
        <v>84.897999999999996</v>
      </c>
      <c r="N4" s="2"/>
    </row>
    <row r="5" spans="1:14" ht="24" customHeight="1" x14ac:dyDescent="0.15">
      <c r="A5" s="2">
        <v>3</v>
      </c>
      <c r="B5" s="5"/>
      <c r="C5" s="5" t="s">
        <v>31</v>
      </c>
      <c r="D5" s="5" t="s">
        <v>34</v>
      </c>
      <c r="E5" s="2">
        <v>8</v>
      </c>
      <c r="F5" s="2">
        <v>72</v>
      </c>
      <c r="G5" s="2">
        <f>E5+F5</f>
        <v>80</v>
      </c>
      <c r="H5" s="11" t="s">
        <v>137</v>
      </c>
      <c r="I5" s="2">
        <v>2</v>
      </c>
      <c r="J5" s="2">
        <v>78</v>
      </c>
      <c r="K5" s="11">
        <f>G5*0.4</f>
        <v>32</v>
      </c>
      <c r="L5" s="20">
        <f>J5*0.6</f>
        <v>46.8</v>
      </c>
      <c r="M5" s="20">
        <f>K5+L5</f>
        <v>78.8</v>
      </c>
      <c r="N5" s="2"/>
    </row>
  </sheetData>
  <sortState ref="A2:M5">
    <sortCondition descending="1" ref="M2:M5"/>
  </sortState>
  <mergeCells count="1">
    <mergeCell ref="A1:N1"/>
  </mergeCells>
  <phoneticPr fontId="3" type="noConversion"/>
  <pageMargins left="0.55118110236220474" right="0.55118110236220474" top="0.39370078740157483" bottom="0.51181102362204722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K29" sqref="K29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2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" style="12" hidden="1" customWidth="1"/>
    <col min="9" max="10" width="9" style="1"/>
    <col min="11" max="11" width="12.5" style="12" customWidth="1"/>
    <col min="12" max="12" width="9.875" style="12" customWidth="1"/>
    <col min="13" max="13" width="7.875" style="12" customWidth="1"/>
    <col min="14" max="14" width="18" style="1" customWidth="1"/>
    <col min="15" max="16384" width="9" style="1"/>
  </cols>
  <sheetData>
    <row r="1" spans="1:14" ht="24.95" customHeight="1" x14ac:dyDescent="0.15">
      <c r="A1" s="26" t="s">
        <v>140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9" t="s">
        <v>146</v>
      </c>
      <c r="L2" s="9" t="s">
        <v>147</v>
      </c>
      <c r="M2" s="9" t="s">
        <v>148</v>
      </c>
      <c r="N2" s="3" t="s">
        <v>155</v>
      </c>
    </row>
    <row r="3" spans="1:14" ht="24" customHeight="1" x14ac:dyDescent="0.15">
      <c r="A3" s="2">
        <v>1</v>
      </c>
      <c r="B3" s="5" t="s">
        <v>45</v>
      </c>
      <c r="C3" s="5" t="s">
        <v>44</v>
      </c>
      <c r="D3" s="5" t="s">
        <v>47</v>
      </c>
      <c r="E3" s="2">
        <v>9</v>
      </c>
      <c r="F3" s="2">
        <v>59</v>
      </c>
      <c r="G3" s="2">
        <f>E3+F3</f>
        <v>68</v>
      </c>
      <c r="H3" s="11" t="s">
        <v>137</v>
      </c>
      <c r="I3" s="2">
        <v>1</v>
      </c>
      <c r="J3" s="2">
        <v>91.5</v>
      </c>
      <c r="K3" s="11">
        <f>G3*0.4</f>
        <v>27.200000000000003</v>
      </c>
      <c r="L3" s="11">
        <f>J3*0.6</f>
        <v>54.9</v>
      </c>
      <c r="M3" s="11">
        <f>K3+L3</f>
        <v>82.1</v>
      </c>
      <c r="N3" s="2" t="s">
        <v>154</v>
      </c>
    </row>
    <row r="4" spans="1:14" ht="24" customHeight="1" x14ac:dyDescent="0.15">
      <c r="A4" s="2">
        <v>2</v>
      </c>
      <c r="B4" s="5"/>
      <c r="C4" s="5" t="s">
        <v>44</v>
      </c>
      <c r="D4" s="5" t="s">
        <v>46</v>
      </c>
      <c r="E4" s="2">
        <v>14</v>
      </c>
      <c r="F4" s="2">
        <v>56</v>
      </c>
      <c r="G4" s="2">
        <f>E4+F4</f>
        <v>70</v>
      </c>
      <c r="H4" s="11" t="s">
        <v>137</v>
      </c>
      <c r="I4" s="2">
        <v>2</v>
      </c>
      <c r="J4" s="2">
        <v>87.9</v>
      </c>
      <c r="K4" s="11">
        <f>G4*0.4</f>
        <v>28</v>
      </c>
      <c r="L4" s="11">
        <f>J4*0.6</f>
        <v>52.74</v>
      </c>
      <c r="M4" s="11">
        <f>K4+L4</f>
        <v>80.740000000000009</v>
      </c>
      <c r="N4" s="2"/>
    </row>
    <row r="5" spans="1:14" ht="24" customHeight="1" x14ac:dyDescent="0.15">
      <c r="A5" s="2">
        <v>3</v>
      </c>
      <c r="B5" s="5"/>
      <c r="C5" s="5" t="s">
        <v>44</v>
      </c>
      <c r="D5" s="5" t="s">
        <v>49</v>
      </c>
      <c r="E5" s="2">
        <v>5</v>
      </c>
      <c r="F5" s="2">
        <v>69</v>
      </c>
      <c r="G5" s="2">
        <f>E5+F5</f>
        <v>74</v>
      </c>
      <c r="H5" s="11" t="s">
        <v>137</v>
      </c>
      <c r="I5" s="2">
        <v>3</v>
      </c>
      <c r="J5" s="2">
        <v>82.3</v>
      </c>
      <c r="K5" s="11">
        <f>G5*0.4</f>
        <v>29.6</v>
      </c>
      <c r="L5" s="11">
        <f>J5*0.6</f>
        <v>49.379999999999995</v>
      </c>
      <c r="M5" s="11">
        <f>K5+L5</f>
        <v>78.97999999999999</v>
      </c>
      <c r="N5" s="2"/>
    </row>
    <row r="6" spans="1:14" ht="24" customHeight="1" x14ac:dyDescent="0.15">
      <c r="A6" s="2">
        <v>4</v>
      </c>
      <c r="B6" s="5"/>
      <c r="C6" s="5" t="s">
        <v>44</v>
      </c>
      <c r="D6" s="5" t="s">
        <v>48</v>
      </c>
      <c r="E6" s="2">
        <v>9</v>
      </c>
      <c r="F6" s="2">
        <v>59</v>
      </c>
      <c r="G6" s="2">
        <f>E6+F6</f>
        <v>68</v>
      </c>
      <c r="H6" s="11" t="s">
        <v>137</v>
      </c>
      <c r="I6" s="2">
        <v>4</v>
      </c>
      <c r="J6" s="2">
        <v>78.599999999999994</v>
      </c>
      <c r="K6" s="11">
        <f>G6*0.4</f>
        <v>27.200000000000003</v>
      </c>
      <c r="L6" s="11">
        <f>J6*0.6</f>
        <v>47.16</v>
      </c>
      <c r="M6" s="11">
        <f>K6+L6</f>
        <v>74.36</v>
      </c>
      <c r="N6" s="2"/>
    </row>
  </sheetData>
  <sortState ref="A2:M6">
    <sortCondition descending="1" ref="M2:M6"/>
  </sortState>
  <mergeCells count="1">
    <mergeCell ref="A1:N1"/>
  </mergeCells>
  <phoneticPr fontId="3" type="noConversion"/>
  <pageMargins left="0.55118110236220474" right="0.55118110236220474" top="0.39370078740157483" bottom="0.39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36" sqref="N36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3.7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" style="12" hidden="1" customWidth="1"/>
    <col min="9" max="10" width="9" style="1"/>
    <col min="11" max="11" width="11.875" style="1" customWidth="1"/>
    <col min="12" max="12" width="9.625" style="1" customWidth="1"/>
    <col min="13" max="13" width="7.625" style="1" customWidth="1"/>
    <col min="14" max="14" width="18.25" style="1" customWidth="1"/>
    <col min="15" max="16384" width="9" style="1"/>
  </cols>
  <sheetData>
    <row r="1" spans="1:14" ht="24.95" customHeight="1" x14ac:dyDescent="0.15">
      <c r="A1" s="26" t="s">
        <v>163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x14ac:dyDescent="0.15">
      <c r="A2" s="3" t="s">
        <v>0</v>
      </c>
      <c r="B2" s="3" t="s">
        <v>1</v>
      </c>
      <c r="C2" s="3" t="s">
        <v>2</v>
      </c>
      <c r="D2" s="3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9" t="s">
        <v>146</v>
      </c>
      <c r="L2" s="9" t="s">
        <v>147</v>
      </c>
      <c r="M2" s="9" t="s">
        <v>148</v>
      </c>
      <c r="N2" s="3" t="s">
        <v>155</v>
      </c>
    </row>
    <row r="3" spans="1:14" ht="24" customHeight="1" x14ac:dyDescent="0.15">
      <c r="A3" s="2">
        <v>1</v>
      </c>
      <c r="B3" s="13" t="s">
        <v>35</v>
      </c>
      <c r="C3" s="21" t="s">
        <v>36</v>
      </c>
      <c r="D3" s="13" t="s">
        <v>39</v>
      </c>
      <c r="E3" s="2">
        <v>5</v>
      </c>
      <c r="F3" s="2">
        <v>56</v>
      </c>
      <c r="G3" s="2">
        <f>E3+F3</f>
        <v>61</v>
      </c>
      <c r="H3" s="11" t="s">
        <v>138</v>
      </c>
      <c r="I3" s="2">
        <v>6</v>
      </c>
      <c r="J3" s="2">
        <v>70.069999999999993</v>
      </c>
      <c r="K3" s="2">
        <f>G3*0.4</f>
        <v>24.400000000000002</v>
      </c>
      <c r="L3" s="15">
        <f>J3*0.6</f>
        <v>42.041999999999994</v>
      </c>
      <c r="M3" s="15">
        <f>K3+L3</f>
        <v>66.441999999999993</v>
      </c>
      <c r="N3" s="2" t="s">
        <v>154</v>
      </c>
    </row>
    <row r="4" spans="1:14" ht="24" customHeight="1" x14ac:dyDescent="0.15">
      <c r="A4" s="2">
        <v>2</v>
      </c>
      <c r="B4" s="22"/>
      <c r="C4" s="23" t="s">
        <v>36</v>
      </c>
      <c r="D4" s="22" t="s">
        <v>37</v>
      </c>
      <c r="E4" s="2">
        <v>9</v>
      </c>
      <c r="F4" s="2">
        <v>63</v>
      </c>
      <c r="G4" s="2">
        <f>E4+F4</f>
        <v>72</v>
      </c>
      <c r="H4" s="11" t="s">
        <v>138</v>
      </c>
      <c r="I4" s="2" t="s">
        <v>144</v>
      </c>
      <c r="J4" s="2" t="s">
        <v>149</v>
      </c>
      <c r="K4" s="2">
        <f>G4*0.4</f>
        <v>28.8</v>
      </c>
      <c r="L4" s="2" t="s">
        <v>152</v>
      </c>
      <c r="M4" s="2">
        <v>28.8</v>
      </c>
      <c r="N4" s="2"/>
    </row>
    <row r="5" spans="1:14" ht="24" customHeight="1" x14ac:dyDescent="0.15">
      <c r="A5" s="2">
        <v>3</v>
      </c>
      <c r="B5" s="22"/>
      <c r="C5" s="23" t="s">
        <v>36</v>
      </c>
      <c r="D5" s="22" t="s">
        <v>40</v>
      </c>
      <c r="E5" s="2">
        <v>9</v>
      </c>
      <c r="F5" s="2">
        <v>56</v>
      </c>
      <c r="G5" s="2">
        <f>E5+F5</f>
        <v>65</v>
      </c>
      <c r="H5" s="11" t="s">
        <v>138</v>
      </c>
      <c r="I5" s="27" t="s">
        <v>164</v>
      </c>
      <c r="J5" s="28"/>
      <c r="K5" s="28"/>
      <c r="L5" s="28"/>
      <c r="M5" s="28"/>
      <c r="N5" s="29"/>
    </row>
  </sheetData>
  <sortState ref="A3:M5">
    <sortCondition descending="1" ref="M3:M5"/>
  </sortState>
  <mergeCells count="2">
    <mergeCell ref="A1:N1"/>
    <mergeCell ref="I5:N5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M4" sqref="M4"/>
    </sheetView>
  </sheetViews>
  <sheetFormatPr defaultRowHeight="13.5" x14ac:dyDescent="0.15"/>
  <cols>
    <col min="1" max="1" width="5.75" style="1" bestFit="1" customWidth="1"/>
    <col min="2" max="2" width="9.75" style="1" bestFit="1" customWidth="1"/>
    <col min="3" max="3" width="14.125" style="1" hidden="1" customWidth="1"/>
    <col min="4" max="4" width="9.75" style="1" hidden="1" customWidth="1"/>
    <col min="5" max="5" width="12.875" style="1" hidden="1" customWidth="1"/>
    <col min="6" max="6" width="13" style="1" hidden="1" customWidth="1"/>
    <col min="7" max="7" width="11" style="1" bestFit="1" customWidth="1"/>
    <col min="8" max="8" width="13" style="12" hidden="1" customWidth="1"/>
    <col min="9" max="10" width="9" style="1"/>
    <col min="11" max="11" width="11.375" style="1" customWidth="1"/>
    <col min="12" max="12" width="10" style="1" customWidth="1"/>
    <col min="13" max="13" width="8.5" style="1" customWidth="1"/>
    <col min="14" max="14" width="17.75" style="1" customWidth="1"/>
    <col min="15" max="16384" width="9" style="1"/>
  </cols>
  <sheetData>
    <row r="1" spans="1:14" ht="24.95" customHeight="1" x14ac:dyDescent="0.15">
      <c r="A1" s="26" t="s">
        <v>165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27" x14ac:dyDescent="0.15">
      <c r="A2" s="3" t="s">
        <v>0</v>
      </c>
      <c r="B2" s="3" t="s">
        <v>1</v>
      </c>
      <c r="C2" s="3" t="s">
        <v>2</v>
      </c>
      <c r="D2" s="7" t="s">
        <v>3</v>
      </c>
      <c r="E2" s="9" t="s">
        <v>106</v>
      </c>
      <c r="F2" s="9" t="s">
        <v>107</v>
      </c>
      <c r="G2" s="9" t="s">
        <v>108</v>
      </c>
      <c r="H2" s="9" t="s">
        <v>109</v>
      </c>
      <c r="I2" s="3" t="s">
        <v>142</v>
      </c>
      <c r="J2" s="3" t="s">
        <v>143</v>
      </c>
      <c r="K2" s="9" t="s">
        <v>146</v>
      </c>
      <c r="L2" s="9" t="s">
        <v>147</v>
      </c>
      <c r="M2" s="9" t="s">
        <v>148</v>
      </c>
      <c r="N2" s="3" t="s">
        <v>155</v>
      </c>
    </row>
    <row r="3" spans="1:14" ht="24" customHeight="1" x14ac:dyDescent="0.15">
      <c r="A3" s="2">
        <v>1</v>
      </c>
      <c r="B3" s="5" t="s">
        <v>42</v>
      </c>
      <c r="C3" s="10" t="s">
        <v>43</v>
      </c>
      <c r="D3" s="5" t="s">
        <v>123</v>
      </c>
      <c r="E3" s="2">
        <v>10</v>
      </c>
      <c r="F3" s="2">
        <v>66</v>
      </c>
      <c r="G3" s="2">
        <f t="shared" ref="G3:G8" si="0">E3+F3</f>
        <v>76</v>
      </c>
      <c r="H3" s="11" t="s">
        <v>138</v>
      </c>
      <c r="I3" s="2">
        <v>1</v>
      </c>
      <c r="J3" s="2">
        <v>90.37</v>
      </c>
      <c r="K3" s="2">
        <f t="shared" ref="K3:K8" si="1">G3*0.4</f>
        <v>30.400000000000002</v>
      </c>
      <c r="L3" s="15">
        <f>J3*0.6</f>
        <v>54.222000000000001</v>
      </c>
      <c r="M3" s="15">
        <f>K3+L3</f>
        <v>84.622</v>
      </c>
      <c r="N3" s="2" t="s">
        <v>154</v>
      </c>
    </row>
    <row r="4" spans="1:14" ht="24" customHeight="1" x14ac:dyDescent="0.15">
      <c r="A4" s="2">
        <v>2</v>
      </c>
      <c r="B4" s="5" t="s">
        <v>41</v>
      </c>
      <c r="C4" s="10" t="s">
        <v>43</v>
      </c>
      <c r="D4" s="5" t="s">
        <v>122</v>
      </c>
      <c r="E4" s="2">
        <v>9</v>
      </c>
      <c r="F4" s="2">
        <v>65</v>
      </c>
      <c r="G4" s="2">
        <f t="shared" si="0"/>
        <v>74</v>
      </c>
      <c r="H4" s="11" t="s">
        <v>138</v>
      </c>
      <c r="I4" s="2">
        <v>4</v>
      </c>
      <c r="J4" s="2">
        <v>91.5</v>
      </c>
      <c r="K4" s="2">
        <f t="shared" si="1"/>
        <v>29.6</v>
      </c>
      <c r="L4" s="15">
        <f>J4*0.6</f>
        <v>54.9</v>
      </c>
      <c r="M4" s="15">
        <f>K4+L4</f>
        <v>84.5</v>
      </c>
      <c r="N4" s="2" t="s">
        <v>154</v>
      </c>
    </row>
    <row r="5" spans="1:14" ht="24" customHeight="1" x14ac:dyDescent="0.15">
      <c r="A5" s="2">
        <v>3</v>
      </c>
      <c r="B5" s="5"/>
      <c r="C5" s="10" t="s">
        <v>43</v>
      </c>
      <c r="D5" s="5" t="s">
        <v>121</v>
      </c>
      <c r="E5" s="2">
        <v>9</v>
      </c>
      <c r="F5" s="2">
        <v>62</v>
      </c>
      <c r="G5" s="2">
        <f t="shared" si="0"/>
        <v>71</v>
      </c>
      <c r="H5" s="11" t="s">
        <v>138</v>
      </c>
      <c r="I5" s="2">
        <v>3</v>
      </c>
      <c r="J5" s="2">
        <v>93.47</v>
      </c>
      <c r="K5" s="2">
        <f t="shared" si="1"/>
        <v>28.400000000000002</v>
      </c>
      <c r="L5" s="15">
        <f>J5*0.6</f>
        <v>56.082000000000001</v>
      </c>
      <c r="M5" s="15">
        <f>K5+L5</f>
        <v>84.481999999999999</v>
      </c>
      <c r="N5" s="2"/>
    </row>
    <row r="6" spans="1:14" ht="24" customHeight="1" x14ac:dyDescent="0.15">
      <c r="A6" s="2">
        <v>4</v>
      </c>
      <c r="B6" s="5"/>
      <c r="C6" s="10" t="s">
        <v>43</v>
      </c>
      <c r="D6" s="5" t="s">
        <v>119</v>
      </c>
      <c r="E6" s="2">
        <v>10</v>
      </c>
      <c r="F6" s="2">
        <v>68</v>
      </c>
      <c r="G6" s="2">
        <f t="shared" si="0"/>
        <v>78</v>
      </c>
      <c r="H6" s="11" t="s">
        <v>138</v>
      </c>
      <c r="I6" s="2">
        <v>5</v>
      </c>
      <c r="J6" s="2">
        <v>88.37</v>
      </c>
      <c r="K6" s="2">
        <f t="shared" si="1"/>
        <v>31.200000000000003</v>
      </c>
      <c r="L6" s="15">
        <f>J6*0.6</f>
        <v>53.021999999999998</v>
      </c>
      <c r="M6" s="15">
        <f>K6+L6</f>
        <v>84.222000000000008</v>
      </c>
      <c r="N6" s="2"/>
    </row>
    <row r="7" spans="1:14" ht="24" customHeight="1" x14ac:dyDescent="0.15">
      <c r="A7" s="2">
        <v>5</v>
      </c>
      <c r="B7" s="5"/>
      <c r="C7" s="10" t="s">
        <v>43</v>
      </c>
      <c r="D7" s="5" t="s">
        <v>120</v>
      </c>
      <c r="E7" s="2">
        <v>9</v>
      </c>
      <c r="F7" s="2">
        <v>68</v>
      </c>
      <c r="G7" s="2">
        <f t="shared" si="0"/>
        <v>77</v>
      </c>
      <c r="H7" s="11" t="s">
        <v>138</v>
      </c>
      <c r="I7" s="2">
        <v>2</v>
      </c>
      <c r="J7" s="2">
        <v>87.77</v>
      </c>
      <c r="K7" s="2">
        <f t="shared" si="1"/>
        <v>30.8</v>
      </c>
      <c r="L7" s="15">
        <f>J7*0.6</f>
        <v>52.661999999999999</v>
      </c>
      <c r="M7" s="15">
        <f>K7+L7</f>
        <v>83.462000000000003</v>
      </c>
      <c r="N7" s="2"/>
    </row>
    <row r="8" spans="1:14" ht="24" customHeight="1" x14ac:dyDescent="0.15">
      <c r="A8" s="2">
        <v>6</v>
      </c>
      <c r="B8" s="5"/>
      <c r="C8" s="10" t="s">
        <v>43</v>
      </c>
      <c r="D8" s="5" t="s">
        <v>118</v>
      </c>
      <c r="E8" s="2">
        <v>9</v>
      </c>
      <c r="F8" s="2">
        <v>62</v>
      </c>
      <c r="G8" s="2">
        <f t="shared" si="0"/>
        <v>71</v>
      </c>
      <c r="H8" s="11" t="s">
        <v>138</v>
      </c>
      <c r="I8" s="2" t="s">
        <v>150</v>
      </c>
      <c r="J8" s="2" t="s">
        <v>150</v>
      </c>
      <c r="K8" s="2">
        <f t="shared" si="1"/>
        <v>28.400000000000002</v>
      </c>
      <c r="L8" s="15" t="s">
        <v>150</v>
      </c>
      <c r="M8" s="15">
        <v>28.4</v>
      </c>
      <c r="N8" s="2"/>
    </row>
  </sheetData>
  <sortState ref="A2:M8">
    <sortCondition descending="1" ref="M2:M8"/>
  </sortState>
  <mergeCells count="1">
    <mergeCell ref="A1:N1"/>
  </mergeCells>
  <phoneticPr fontId="3" type="noConversion"/>
  <pageMargins left="0.56999999999999995" right="0.54" top="0.41" bottom="0.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6</vt:i4>
      </vt:variant>
    </vt:vector>
  </HeadingPairs>
  <TitlesOfParts>
    <vt:vector size="17" baseType="lpstr">
      <vt:lpstr>电商</vt:lpstr>
      <vt:lpstr>农艺</vt:lpstr>
      <vt:lpstr>语文2</vt:lpstr>
      <vt:lpstr>数学1</vt:lpstr>
      <vt:lpstr>数学2</vt:lpstr>
      <vt:lpstr>英语</vt:lpstr>
      <vt:lpstr>科学</vt:lpstr>
      <vt:lpstr>社会1</vt:lpstr>
      <vt:lpstr>社会2</vt:lpstr>
      <vt:lpstr>体育</vt:lpstr>
      <vt:lpstr>幼教</vt:lpstr>
      <vt:lpstr>科学!Print_Titles</vt:lpstr>
      <vt:lpstr>数学2!Print_Titles</vt:lpstr>
      <vt:lpstr>体育!Print_Titles</vt:lpstr>
      <vt:lpstr>英语!Print_Titles</vt:lpstr>
      <vt:lpstr>幼教!Print_Titles</vt:lpstr>
      <vt:lpstr>语文2!Print_Titles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2021-06-05T09:40:34Z</dcterms:modified>
</cp:coreProperties>
</file>