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6555"/>
  </bookViews>
  <sheets>
    <sheet name="招聘计划信息表" sheetId="4" r:id="rId1"/>
  </sheets>
  <externalReferences>
    <externalReference r:id="rId2"/>
  </externalReferences>
  <definedNames>
    <definedName name="_xlnm._FilterDatabase" localSheetId="0" hidden="1">招聘计划信息表!$A$5:$AA$38</definedName>
    <definedName name="_xlnm.Print_Area" localSheetId="0">招聘计划信息表!$A$1:$Z$38</definedName>
    <definedName name="_xlnm.Print_Titles" localSheetId="0">招聘计划信息表!$1:$5</definedName>
  </definedNames>
  <calcPr calcId="162913"/>
</workbook>
</file>

<file path=xl/calcChain.xml><?xml version="1.0" encoding="utf-8"?>
<calcChain xmlns="http://schemas.openxmlformats.org/spreadsheetml/2006/main">
  <c r="X38" i="4" l="1"/>
  <c r="V38" i="4"/>
  <c r="T38" i="4"/>
  <c r="R38" i="4"/>
  <c r="P38" i="4"/>
  <c r="N38" i="4"/>
  <c r="L38" i="4"/>
  <c r="J38" i="4"/>
  <c r="H38" i="4"/>
  <c r="F38" i="4"/>
  <c r="D38" i="4"/>
  <c r="Z38" i="4" s="1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B24" i="4"/>
  <c r="Z23" i="4"/>
  <c r="B23" i="4"/>
  <c r="Z22" i="4"/>
  <c r="B22" i="4"/>
  <c r="Z21" i="4"/>
  <c r="B21" i="4"/>
  <c r="Z20" i="4"/>
  <c r="B20" i="4"/>
  <c r="Z19" i="4"/>
  <c r="B19" i="4"/>
  <c r="Z18" i="4"/>
  <c r="B18" i="4"/>
  <c r="Z17" i="4"/>
  <c r="B17" i="4"/>
  <c r="Z16" i="4"/>
  <c r="B16" i="4"/>
  <c r="Z15" i="4"/>
  <c r="B15" i="4"/>
  <c r="Z14" i="4"/>
  <c r="B14" i="4"/>
  <c r="Z13" i="4"/>
  <c r="B13" i="4"/>
  <c r="Z12" i="4"/>
  <c r="B12" i="4"/>
  <c r="Z11" i="4"/>
  <c r="B11" i="4"/>
  <c r="Z10" i="4"/>
  <c r="B10" i="4"/>
  <c r="Z9" i="4"/>
  <c r="B9" i="4"/>
  <c r="Z8" i="4"/>
  <c r="B8" i="4"/>
  <c r="Z7" i="4"/>
  <c r="B7" i="4"/>
  <c r="Z6" i="4"/>
  <c r="B6" i="4"/>
</calcChain>
</file>

<file path=xl/sharedStrings.xml><?xml version="1.0" encoding="utf-8"?>
<sst xmlns="http://schemas.openxmlformats.org/spreadsheetml/2006/main" count="178" uniqueCount="101">
  <si>
    <t>附件一</t>
  </si>
  <si>
    <t>大东区教育系统幼儿园编外人员招聘计划信息表</t>
  </si>
  <si>
    <t>招聘岗位</t>
  </si>
  <si>
    <t>岗位
编号</t>
  </si>
  <si>
    <t>具体岗位招录条件</t>
  </si>
  <si>
    <t>招聘人数及转正工资</t>
  </si>
  <si>
    <t>其他条件</t>
  </si>
  <si>
    <t>01东嘉幼儿园嘉美分园</t>
  </si>
  <si>
    <t>02东育幼儿园</t>
  </si>
  <si>
    <t>03东越幼儿园</t>
  </si>
  <si>
    <t>04二0五幼儿园新东分园</t>
  </si>
  <si>
    <t>05富力幼儿园东宸府分园</t>
  </si>
  <si>
    <t>06和苑幼儿园</t>
  </si>
  <si>
    <t>07和苑幼儿园国瑞分园</t>
  </si>
  <si>
    <t>08静美幼儿园津桥分园</t>
  </si>
  <si>
    <t>09望花一幼儿园</t>
  </si>
  <si>
    <t>10教育局幼儿园压力表厂二期</t>
  </si>
  <si>
    <t>11教育局幼儿园半山麓分园</t>
  </si>
  <si>
    <t>小计</t>
  </si>
  <si>
    <t>人数</t>
  </si>
  <si>
    <t>转正工资</t>
  </si>
  <si>
    <t>幼儿教师</t>
  </si>
  <si>
    <t>全日制本科及以上学历，教育学学士，学前教育专业，具有幼儿园教师资格证、普通话考试等级证书（二级甲等或以上等级证书）。</t>
  </si>
  <si>
    <t>3500-4500</t>
  </si>
  <si>
    <t>树立正确的儿童观、教育观，热爱儿童，尊重儿童；具有幼儿园学前教育课程教学和班级管理能力，因材施教；善于与家长沟通，具有良好的职业道德规范。</t>
  </si>
  <si>
    <t>全日制大专及以上学历，学前教育专业，35周岁及以下（1987年9月9日及以后出生），身高1.58以上，具有幼儿园教师资格证，普通话考试等级证书（二级甲等及以上等级证书）。</t>
  </si>
  <si>
    <t>2500-4000</t>
  </si>
  <si>
    <t>3000-4500</t>
  </si>
  <si>
    <t>3000-4000</t>
  </si>
  <si>
    <t>树立正确的儿童观、教育观，热爱儿童，尊重儿童；具有幼儿园学前教育课程教学和班级管理能力，善于与家长沟通，因材施教；善于与家长沟通，具有良好的职业道德规范。</t>
  </si>
  <si>
    <t>全日制大专及以上学历，学前教育专业，35周岁及以下（1987年9月9日及以后出生），身高1.58以上，具有幼儿园教师资格证，普通话考核等级证书（二级乙等及以上等级证书）。</t>
  </si>
  <si>
    <t>具有幼儿学前教育课程教学和班级管理能力，善于与家长沟通，具有良好的职业道德规范。</t>
  </si>
  <si>
    <t>全日制大专及以上学历，学前教育专业，40周岁及以下（1982年9月9日及以后出生），身高1.58以上，具有幼儿园教师资格证、普通话考试等级证书（二级甲等或以上等级证书）。</t>
  </si>
  <si>
    <t>全日制大专及以上学历，学前教育专业，40周岁以及下（1982年9月9日及以后出生），身高158cm以上，具有幼儿园教师资格证、普通话考核等级证书（二级乙等或以上等级证书）。</t>
  </si>
  <si>
    <t>体育专业教师</t>
  </si>
  <si>
    <t>全日制大专及以上学历，40周岁及以下（1982年9月9日及以后出生），具有体育教师资格证书。</t>
  </si>
  <si>
    <t>热爱工作，具备较高的职业道德；团结协作，甘于奉献，具备服务意识，责任意识；沟通协调能力和较强的应对危机能力，具备体育资格证书。</t>
  </si>
  <si>
    <t>音乐专业教师</t>
  </si>
  <si>
    <t>全日制大专及以上学历，40周岁及以下（1982年9月9日及以后出生），具有音乐教师资格证。</t>
  </si>
  <si>
    <t>树立正确的儿童观、教育观，热爱儿童，尊重儿童。</t>
  </si>
  <si>
    <t>美术专业教师</t>
  </si>
  <si>
    <t>全日制大专及以上学历，美术专业，40周岁及以下（1982年9月9日及以后出生），具有美术教师资格证，两年以上幼儿园工作经历。</t>
  </si>
  <si>
    <t>具有较强的语言沟通能力。</t>
  </si>
  <si>
    <t>全日制大专以上学历，美术专业，30周岁及以下（1992年9月9日及以后出生），具有幼儿园教师资格证或美术教师资格证，普通话考核等级证书（二级甲等或以上等级证书）。</t>
  </si>
  <si>
    <t>教学副园长</t>
  </si>
  <si>
    <t>全日制大专及以上学历，40周岁及以下（1982年9月9日及以后出生），具有幼儿园教师资格证，两年以上幼儿园工作经历。</t>
  </si>
  <si>
    <t>有较强的组织、计划、控制、协调能力(负责教学工作）。</t>
  </si>
  <si>
    <t>教务主任</t>
  </si>
  <si>
    <t>全日制大专及以上学历，40周岁及以下（1982年9月9日及以后出生），具有幼儿园教师资格证，三年及以上幼儿园教学管理工作经历。</t>
  </si>
  <si>
    <t>具有较强的语言沟通能力、文字撰写能力及协调能力。</t>
  </si>
  <si>
    <t>教学主任</t>
  </si>
  <si>
    <t>全日制大专及以上学历，35周岁及以下（1987年9月9日及以后出生），具有幼儿园教师资格证，普通话考核等级证书（二级甲等或以上等级证书），三年以上幼儿园教学管理工作经历。</t>
  </si>
  <si>
    <t>具有较强的语言沟通能力及文字撰写能力。</t>
  </si>
  <si>
    <t>中层主任</t>
  </si>
  <si>
    <t>全日制大专及以上学历，学前教育专业，40周岁及以下（1982年9月9日及以后出生），具有幼儿园教师资格证，普通话考核等级证书（二级甲等及以上等级证书）。</t>
  </si>
  <si>
    <t>有爱心和责任心，热爱儿童和幼教事业；具有良好的专业素养和较强的安全、责任意识；具有较强的理解力、洞察力、沟通能力；具备引领团队的感染力和感召力；有较强的执行力以及组织实施和反馈能力。负责教学方面的主任需按照《幼儿园教育指导纲要》要求，指导实施幼儿园各项教育教学活动。协助园长组织幼儿园各项大型活动的策划与实施。定期组织业务学习，讨论实际教学活动中遇到的问题，确定解决方法。组织对幼儿园的教育教学质量进行评价，监督教师进行幼儿发展水平的评价与分析；定期组织教学观摩活动，针对问题进行研讨，帮助参加教科研的教师制定课题计划、撰写论文，做好各课题的中期汇报，结题总结、评定活动。</t>
  </si>
  <si>
    <t>教学干事</t>
  </si>
  <si>
    <t>具有较强的语言沟通能力（负责艺术领域教学）。</t>
  </si>
  <si>
    <t>教务干事</t>
  </si>
  <si>
    <t>全日制大专及以上学历，35周岁及以下（1987年9月9日及以后出生），具有幼儿园教师资格证，三年及以上幼儿园工作经历。</t>
  </si>
  <si>
    <t>行政干事</t>
  </si>
  <si>
    <t>本科及以上学历，学前教育专业，35周岁及以下（1987年9月9日及以后出生），身高1.60以上，具有幼儿园教师资格证、普通话考试等级证书（二级甲等或以上等级证书）。</t>
  </si>
  <si>
    <t>具有优秀的口头和书面表达能力，较强的分析、解决问题能力，思路清晰，反应敏捷，考虑问题待人接物细致、周到、全面；有良好的敬业精神和职业道德操守，责任意识强烈。</t>
  </si>
  <si>
    <t>综合干事</t>
  </si>
  <si>
    <t>全日制大专及以上学历，学前教育专业，35岁以下（1987年9月9日及以后出生），具有幼儿园教师资格证，普通话考核等级证书（二级甲等或以上等级证书），三年以上幼儿园工作经历。</t>
  </si>
  <si>
    <t>宣传员</t>
  </si>
  <si>
    <t>本科及以上学历，女，40周岁及以下（1982年9月9日及以后出生），具有幼儿园教师资格证，普通话考核等级证书（二级甲等及以上等级证书）。</t>
  </si>
  <si>
    <t>性格外向，活泼开朗，热爱教育事业，爱岗敬业，具有优秀的口头和书面表达能力及良好的职业道德规范。</t>
  </si>
  <si>
    <t>人事</t>
  </si>
  <si>
    <t>熟练使用办公软件，具有良好的人力资源管理意识和较强的执行能力，优秀的沟通表达及分析与解决问题的能力。</t>
  </si>
  <si>
    <t>全日制大专及以上学历，40周岁及以下（1982年9月9日及以后出生），两年以上工作经验。</t>
  </si>
  <si>
    <t>能熟练归档收集档案资料及操作办公软件；具备良好的沟通表达能力及一定的抗压能力；有较强的分析问题，解决问题能力及外部联络能力；有亲和力和服务意识，及良好的沟通领悟能力。</t>
  </si>
  <si>
    <t>人事教辅人员</t>
  </si>
  <si>
    <t>全日制大专及以上学历，40周岁及以下（1982年9月9日及以后出生）。</t>
  </si>
  <si>
    <t>具有优秀的口头和书面表达能力、较强的分析力、解决问题能力、思维清晰、反应敏捷，考虑问题待人接物细致、周到、全面；具备良好的政治素养和道德品质，做事严谨；有良好的敬业精神和职业道德操守，责任意识强烈。</t>
  </si>
  <si>
    <t>网络员</t>
  </si>
  <si>
    <t>全日制大专及以上学历，计算机专业或影视动画设计专业，35周岁及以下（1987年9月9日及以后出生），具有一年以上的校园网络管理工作经历或影视拍摄制作经历证明。</t>
  </si>
  <si>
    <t>熟悉计算机维护维修；工作积极，主动，责任心强，具有良好的职业道德规范。热爱后勤工作，具备较高的职业道德；团结协作，甘于奉献，具备服务意识，责任意识；沟通协调能力和较强的应对危机能力。</t>
  </si>
  <si>
    <t>网络管理员</t>
  </si>
  <si>
    <t>全日制大专及以上学历，计算机专业或影视动画设计专业，40周岁及以下（1982年9月9日及以后出生），具有一年以上的校园网络管理工作经历或影视拍摄制作经历证明。</t>
  </si>
  <si>
    <t>熟悉计算机维护维修；工作积极，主动，责任心强，具有良好的职业道德规范。</t>
  </si>
  <si>
    <t>全日制本科及以上，计算机专业，40周岁及以下（1982年9月9日及以后出生）。</t>
  </si>
  <si>
    <t>本科及以上学历，30周岁及以下（1992年9月9日及以后出生），男。</t>
  </si>
  <si>
    <t>3500-4000</t>
  </si>
  <si>
    <t>具有丰富网络专业知识和多媒体操作经验，善于团队合作，具有良好的职业道德规范。</t>
  </si>
  <si>
    <t>财务辅助人员</t>
  </si>
  <si>
    <t>全日制大专及以上学历，会计相关专业毕业，40周岁及以下（1982年9月9日及以后出生），三年以上财务工作经历。</t>
  </si>
  <si>
    <t>本科及以上学历，40周岁及以下（1982年9月9日及以后出生），具有会计从业资格证或者初级及以上会计专业技术资格证。</t>
  </si>
  <si>
    <t>具有良好的政治素养和高尚的品德，热爱教育事业，爱岗敬业，廉洁奉公。</t>
  </si>
  <si>
    <t>本科及以上学历，年龄45岁以下（1977年9月9日及以后出生），女，具有中级及以上会计专业技术资格。</t>
  </si>
  <si>
    <t>保健医</t>
  </si>
  <si>
    <t>全日制大专及以上学历，40周岁及以下（1982年9月9日及以后出生），具有保健医证或相关医学医护等专业证书，三年以上幼儿园工作经历。</t>
  </si>
  <si>
    <t>熟悉熟练使用Word、Excel等办公软件，具有幼儿日常护理能力、幼儿意外受伤应急处理能力，善于与家长沟通，具有良好的职业道德规范。</t>
  </si>
  <si>
    <t>保健员</t>
  </si>
  <si>
    <t>本科及以上学历，医学、护理学及相关专业，35周岁及以下（1987年9月9日及以后出生），具有护师证或相关医学证件。</t>
  </si>
  <si>
    <t>身体健康，品德优秀，热爱本职工作，忠于职守；能熟练处理儿童突发疾病和意外事故的技术和能力，能够熟练使用办公软件，具备较好的专业素质和心理素质，喜欢幼儿，有责任心、爱心。</t>
  </si>
  <si>
    <t>全日制大专及以上学历，医学、护校及相关专业，35周岁及以下（1987年9月9日及以后出生）。</t>
  </si>
  <si>
    <t>身体健康，品德优秀，热爱本职工作，忠于职守；能熟练处理儿童突发疾病和意外事故的技术和能力，具备较好的专业素质和心理素质。</t>
  </si>
  <si>
    <t>全日制大专及以上学历，医学、护校及相关专业，40周岁及以下（1982年9月9日及以后出生）。</t>
  </si>
  <si>
    <t>合计</t>
  </si>
  <si>
    <t>具有丰富网络专业知识和多媒体操作经验，善于团队合作，具有良好的职业道德规范。熟练使用单反相机和稳定器拍摄视频和照相（交作品），精通后期剪辑、特效，熟练使用PS、PR、AE、AI、CAD等软件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</si>
</sst>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仿宋_GB2312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46;&#244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</sheetNames>
    <sheetDataSet>
      <sheetData sheetId="0">
        <row r="2">
          <cell r="B2" t="str">
            <v>幼儿教师</v>
          </cell>
          <cell r="C2" t="str">
            <v>幼儿教师</v>
          </cell>
          <cell r="D2">
            <v>94</v>
          </cell>
          <cell r="E2">
            <v>1</v>
          </cell>
        </row>
        <row r="3">
          <cell r="B3" t="str">
            <v>体育专业教师</v>
          </cell>
          <cell r="C3" t="str">
            <v>体育幼儿教师</v>
          </cell>
          <cell r="D3">
            <v>1</v>
          </cell>
          <cell r="E3">
            <v>2</v>
          </cell>
        </row>
        <row r="4">
          <cell r="B4" t="str">
            <v>音乐专业教师</v>
          </cell>
          <cell r="C4" t="str">
            <v>音乐幼儿教师</v>
          </cell>
          <cell r="D4">
            <v>1</v>
          </cell>
          <cell r="E4">
            <v>3</v>
          </cell>
        </row>
        <row r="5">
          <cell r="B5" t="str">
            <v>美术专业教师</v>
          </cell>
          <cell r="C5" t="str">
            <v>美术幼儿教师</v>
          </cell>
          <cell r="D5">
            <v>2</v>
          </cell>
          <cell r="E5">
            <v>4</v>
          </cell>
        </row>
        <row r="6">
          <cell r="B6" t="str">
            <v>教学副园长</v>
          </cell>
          <cell r="C6" t="str">
            <v>教学辅助人员</v>
          </cell>
          <cell r="D6">
            <v>2</v>
          </cell>
          <cell r="E6">
            <v>5</v>
          </cell>
        </row>
        <row r="7">
          <cell r="B7" t="str">
            <v>教务主任</v>
          </cell>
          <cell r="C7" t="str">
            <v>教学辅助人员</v>
          </cell>
          <cell r="D7">
            <v>1</v>
          </cell>
          <cell r="E7">
            <v>6</v>
          </cell>
        </row>
        <row r="8">
          <cell r="B8" t="str">
            <v>教学主任</v>
          </cell>
          <cell r="C8" t="str">
            <v>教学辅助人员</v>
          </cell>
          <cell r="D8">
            <v>1</v>
          </cell>
          <cell r="E8">
            <v>7</v>
          </cell>
        </row>
        <row r="9">
          <cell r="B9" t="str">
            <v>中层主任</v>
          </cell>
          <cell r="C9" t="str">
            <v>教学辅助人员</v>
          </cell>
          <cell r="D9">
            <v>3</v>
          </cell>
          <cell r="E9">
            <v>8</v>
          </cell>
        </row>
        <row r="10">
          <cell r="B10" t="str">
            <v>教学干事</v>
          </cell>
          <cell r="C10" t="str">
            <v>教学辅助人员</v>
          </cell>
          <cell r="D10">
            <v>1</v>
          </cell>
          <cell r="E10">
            <v>9</v>
          </cell>
        </row>
        <row r="11">
          <cell r="B11" t="str">
            <v>教务干事</v>
          </cell>
          <cell r="C11" t="str">
            <v>教学辅助人员</v>
          </cell>
          <cell r="D11">
            <v>1</v>
          </cell>
          <cell r="E11">
            <v>10</v>
          </cell>
        </row>
        <row r="12">
          <cell r="B12" t="str">
            <v>行政干事</v>
          </cell>
          <cell r="C12" t="str">
            <v>教学辅助人员</v>
          </cell>
          <cell r="D12">
            <v>1</v>
          </cell>
          <cell r="E12">
            <v>11</v>
          </cell>
        </row>
        <row r="13">
          <cell r="B13" t="str">
            <v>综合干事</v>
          </cell>
          <cell r="C13" t="str">
            <v>教学辅助人员</v>
          </cell>
          <cell r="D13">
            <v>1</v>
          </cell>
          <cell r="E13">
            <v>12</v>
          </cell>
        </row>
        <row r="14">
          <cell r="B14" t="str">
            <v>宣传员</v>
          </cell>
          <cell r="C14" t="str">
            <v>教学辅助人员</v>
          </cell>
          <cell r="D14">
            <v>1</v>
          </cell>
          <cell r="E14">
            <v>13</v>
          </cell>
        </row>
        <row r="15">
          <cell r="B15" t="str">
            <v>人事</v>
          </cell>
          <cell r="C15" t="str">
            <v>教学辅助人员</v>
          </cell>
          <cell r="D15">
            <v>1</v>
          </cell>
          <cell r="E15">
            <v>14</v>
          </cell>
        </row>
        <row r="16">
          <cell r="B16" t="str">
            <v>行政干事</v>
          </cell>
          <cell r="C16" t="str">
            <v>行政辅助人员</v>
          </cell>
          <cell r="D16">
            <v>1</v>
          </cell>
          <cell r="E16">
            <v>15</v>
          </cell>
        </row>
        <row r="17">
          <cell r="B17" t="str">
            <v>人事教辅人员</v>
          </cell>
          <cell r="C17" t="str">
            <v>行政辅助人员</v>
          </cell>
          <cell r="D17">
            <v>3</v>
          </cell>
          <cell r="E17">
            <v>16</v>
          </cell>
        </row>
        <row r="18">
          <cell r="B18" t="str">
            <v>后勤人员兼网络员</v>
          </cell>
          <cell r="C18" t="str">
            <v>网络员</v>
          </cell>
          <cell r="D18">
            <v>1</v>
          </cell>
          <cell r="E18">
            <v>17</v>
          </cell>
        </row>
        <row r="19">
          <cell r="B19" t="str">
            <v>网络管理员</v>
          </cell>
          <cell r="C19" t="str">
            <v>网络员</v>
          </cell>
          <cell r="D19">
            <v>5</v>
          </cell>
          <cell r="E19">
            <v>18</v>
          </cell>
        </row>
        <row r="20">
          <cell r="B20" t="str">
            <v>财务辅助人员</v>
          </cell>
          <cell r="C20" t="str">
            <v>财务辅助人员</v>
          </cell>
          <cell r="D20">
            <v>3</v>
          </cell>
          <cell r="E20">
            <v>19</v>
          </cell>
        </row>
        <row r="21">
          <cell r="B21" t="str">
            <v>保健医</v>
          </cell>
          <cell r="C21" t="str">
            <v>保健医</v>
          </cell>
          <cell r="D21">
            <v>1</v>
          </cell>
          <cell r="E21">
            <v>20</v>
          </cell>
        </row>
        <row r="22">
          <cell r="B22" t="str">
            <v>保健员</v>
          </cell>
          <cell r="C22" t="str">
            <v>保健员</v>
          </cell>
          <cell r="D22">
            <v>7</v>
          </cell>
          <cell r="E22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tabSelected="1" workbookViewId="0">
      <pane xSplit="3" ySplit="5" topLeftCell="R27" activePane="bottomRight" state="frozen"/>
      <selection pane="topRight"/>
      <selection pane="bottomLeft"/>
      <selection pane="bottomRight" activeCell="AA29" sqref="AA29"/>
    </sheetView>
  </sheetViews>
  <sheetFormatPr defaultColWidth="9" defaultRowHeight="51" customHeight="1"/>
  <cols>
    <col min="1" max="1" width="17.625" style="5" customWidth="1"/>
    <col min="2" max="2" width="5.375" style="5" customWidth="1"/>
    <col min="3" max="3" width="45.5" style="4" customWidth="1"/>
    <col min="4" max="4" width="6.25" style="3" customWidth="1"/>
    <col min="5" max="5" width="11" style="3" customWidth="1"/>
    <col min="6" max="6" width="6.25" style="3" customWidth="1"/>
    <col min="7" max="7" width="11" style="3" customWidth="1"/>
    <col min="8" max="8" width="6.25" style="3" customWidth="1"/>
    <col min="9" max="9" width="11" style="3" customWidth="1"/>
    <col min="10" max="10" width="6.25" style="3" customWidth="1"/>
    <col min="11" max="11" width="11" style="3" customWidth="1"/>
    <col min="12" max="12" width="6.25" style="3" customWidth="1"/>
    <col min="13" max="13" width="11" style="3" customWidth="1"/>
    <col min="14" max="14" width="6.25" style="3" customWidth="1"/>
    <col min="15" max="15" width="11" style="3" customWidth="1"/>
    <col min="16" max="16" width="6.25" style="3" customWidth="1"/>
    <col min="17" max="17" width="11" style="3" customWidth="1"/>
    <col min="18" max="18" width="6.25" style="3" customWidth="1"/>
    <col min="19" max="19" width="11" style="3" customWidth="1"/>
    <col min="20" max="20" width="6.25" style="3" customWidth="1"/>
    <col min="21" max="21" width="11" style="3" customWidth="1"/>
    <col min="22" max="22" width="6.25" style="3" customWidth="1"/>
    <col min="23" max="23" width="11" style="3" customWidth="1"/>
    <col min="24" max="24" width="6.25" style="3" customWidth="1"/>
    <col min="25" max="25" width="11" style="3" customWidth="1"/>
    <col min="26" max="26" width="10.75" style="3" customWidth="1"/>
    <col min="27" max="27" width="81.125" style="4" customWidth="1"/>
    <col min="28" max="16384" width="9" style="4"/>
  </cols>
  <sheetData>
    <row r="1" spans="1:27" s="1" customFormat="1" ht="18" customHeight="1">
      <c r="A1" s="6" t="s">
        <v>0</v>
      </c>
      <c r="B1" s="6"/>
    </row>
    <row r="2" spans="1:27" s="1" customFormat="1" ht="42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7"/>
    </row>
    <row r="3" spans="1:27" ht="17.100000000000001" customHeight="1">
      <c r="A3" s="20" t="s">
        <v>2</v>
      </c>
      <c r="B3" s="20" t="s">
        <v>3</v>
      </c>
      <c r="C3" s="21" t="s">
        <v>4</v>
      </c>
      <c r="D3" s="19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1" t="s">
        <v>6</v>
      </c>
    </row>
    <row r="4" spans="1:27" ht="29.1" customHeight="1">
      <c r="A4" s="20"/>
      <c r="B4" s="20"/>
      <c r="C4" s="21"/>
      <c r="D4" s="20" t="s">
        <v>7</v>
      </c>
      <c r="E4" s="20"/>
      <c r="F4" s="20" t="s">
        <v>8</v>
      </c>
      <c r="G4" s="20"/>
      <c r="H4" s="20" t="s">
        <v>9</v>
      </c>
      <c r="I4" s="20"/>
      <c r="J4" s="20" t="s">
        <v>10</v>
      </c>
      <c r="K4" s="20"/>
      <c r="L4" s="20" t="s">
        <v>11</v>
      </c>
      <c r="M4" s="20"/>
      <c r="N4" s="20" t="s">
        <v>12</v>
      </c>
      <c r="O4" s="20"/>
      <c r="P4" s="20" t="s">
        <v>13</v>
      </c>
      <c r="Q4" s="20"/>
      <c r="R4" s="20" t="s">
        <v>14</v>
      </c>
      <c r="S4" s="20"/>
      <c r="T4" s="20" t="s">
        <v>15</v>
      </c>
      <c r="U4" s="20"/>
      <c r="V4" s="20" t="s">
        <v>16</v>
      </c>
      <c r="W4" s="20"/>
      <c r="X4" s="20" t="s">
        <v>17</v>
      </c>
      <c r="Y4" s="20"/>
      <c r="Z4" s="21" t="s">
        <v>18</v>
      </c>
      <c r="AA4" s="21"/>
    </row>
    <row r="5" spans="1:27" ht="23.1" customHeight="1">
      <c r="A5" s="20"/>
      <c r="B5" s="20"/>
      <c r="C5" s="21"/>
      <c r="D5" s="9" t="s">
        <v>19</v>
      </c>
      <c r="E5" s="9" t="s">
        <v>20</v>
      </c>
      <c r="F5" s="9" t="s">
        <v>19</v>
      </c>
      <c r="G5" s="9" t="s">
        <v>20</v>
      </c>
      <c r="H5" s="9" t="s">
        <v>19</v>
      </c>
      <c r="I5" s="9" t="s">
        <v>20</v>
      </c>
      <c r="J5" s="9" t="s">
        <v>19</v>
      </c>
      <c r="K5" s="9" t="s">
        <v>20</v>
      </c>
      <c r="L5" s="9" t="s">
        <v>19</v>
      </c>
      <c r="M5" s="9" t="s">
        <v>20</v>
      </c>
      <c r="N5" s="9" t="s">
        <v>19</v>
      </c>
      <c r="O5" s="9" t="s">
        <v>20</v>
      </c>
      <c r="P5" s="9" t="s">
        <v>19</v>
      </c>
      <c r="Q5" s="9" t="s">
        <v>20</v>
      </c>
      <c r="R5" s="9" t="s">
        <v>19</v>
      </c>
      <c r="S5" s="9" t="s">
        <v>20</v>
      </c>
      <c r="T5" s="9" t="s">
        <v>19</v>
      </c>
      <c r="U5" s="9" t="s">
        <v>20</v>
      </c>
      <c r="V5" s="9" t="s">
        <v>19</v>
      </c>
      <c r="W5" s="9" t="s">
        <v>20</v>
      </c>
      <c r="X5" s="9" t="s">
        <v>19</v>
      </c>
      <c r="Y5" s="9" t="s">
        <v>20</v>
      </c>
      <c r="Z5" s="21"/>
      <c r="AA5" s="21"/>
    </row>
    <row r="6" spans="1:27" s="2" customFormat="1" ht="66" customHeight="1">
      <c r="A6" s="10" t="s">
        <v>21</v>
      </c>
      <c r="B6" s="10">
        <f>VLOOKUP(A6,[1]目录!$B$2:$E$22,4,)</f>
        <v>1</v>
      </c>
      <c r="C6" s="11" t="s">
        <v>22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>
        <v>2</v>
      </c>
      <c r="U6" s="10" t="s">
        <v>23</v>
      </c>
      <c r="V6" s="10"/>
      <c r="W6" s="10"/>
      <c r="X6" s="10"/>
      <c r="Y6" s="10"/>
      <c r="Z6" s="15">
        <f t="shared" ref="Z6:Z30" si="0">D6+T6+X6+F6+H6+J6+L6+N6+P6+V6+R6</f>
        <v>2</v>
      </c>
      <c r="AA6" s="16" t="s">
        <v>24</v>
      </c>
    </row>
    <row r="7" spans="1:27" s="2" customFormat="1" ht="80.099999999999994" customHeight="1">
      <c r="A7" s="10" t="s">
        <v>21</v>
      </c>
      <c r="B7" s="10">
        <f>VLOOKUP(A7,[1]目录!$B$2:$E$22,4,)</f>
        <v>1</v>
      </c>
      <c r="C7" s="11" t="s">
        <v>25</v>
      </c>
      <c r="D7" s="10">
        <v>8</v>
      </c>
      <c r="E7" s="10" t="s">
        <v>26</v>
      </c>
      <c r="F7" s="10">
        <v>2</v>
      </c>
      <c r="G7" s="10" t="s">
        <v>27</v>
      </c>
      <c r="H7" s="10">
        <v>13</v>
      </c>
      <c r="I7" s="10" t="s">
        <v>28</v>
      </c>
      <c r="J7" s="10"/>
      <c r="K7" s="10"/>
      <c r="L7" s="10"/>
      <c r="M7" s="10"/>
      <c r="N7" s="10">
        <v>5</v>
      </c>
      <c r="O7" s="10" t="s">
        <v>28</v>
      </c>
      <c r="P7" s="10">
        <v>20</v>
      </c>
      <c r="Q7" s="10" t="s">
        <v>28</v>
      </c>
      <c r="R7" s="10"/>
      <c r="S7" s="10"/>
      <c r="T7" s="10"/>
      <c r="U7" s="10"/>
      <c r="V7" s="10"/>
      <c r="W7" s="10"/>
      <c r="X7" s="14"/>
      <c r="Y7" s="14"/>
      <c r="Z7" s="15">
        <f t="shared" si="0"/>
        <v>48</v>
      </c>
      <c r="AA7" s="16" t="s">
        <v>29</v>
      </c>
    </row>
    <row r="8" spans="1:27" s="2" customFormat="1" ht="72.95" customHeight="1">
      <c r="A8" s="10" t="s">
        <v>21</v>
      </c>
      <c r="B8" s="10">
        <f>VLOOKUP(A8,[1]目录!$B$2:$E$22,4,)</f>
        <v>1</v>
      </c>
      <c r="C8" s="11" t="s">
        <v>30</v>
      </c>
      <c r="D8" s="10"/>
      <c r="E8" s="10"/>
      <c r="F8" s="10"/>
      <c r="G8" s="10"/>
      <c r="H8" s="10"/>
      <c r="I8" s="10"/>
      <c r="J8" s="10">
        <v>6</v>
      </c>
      <c r="K8" s="10" t="s">
        <v>23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5">
        <f t="shared" si="0"/>
        <v>6</v>
      </c>
      <c r="AA8" s="16" t="s">
        <v>31</v>
      </c>
    </row>
    <row r="9" spans="1:27" s="2" customFormat="1" ht="72" customHeight="1">
      <c r="A9" s="10" t="s">
        <v>21</v>
      </c>
      <c r="B9" s="10">
        <f>VLOOKUP(A9,[1]目录!$B$2:$E$22,4,)</f>
        <v>1</v>
      </c>
      <c r="C9" s="11" t="s">
        <v>32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v>20</v>
      </c>
      <c r="S9" s="10" t="s">
        <v>27</v>
      </c>
      <c r="T9" s="10"/>
      <c r="U9" s="10"/>
      <c r="V9" s="10"/>
      <c r="W9" s="10"/>
      <c r="X9" s="10">
        <v>4</v>
      </c>
      <c r="Y9" s="10" t="s">
        <v>23</v>
      </c>
      <c r="Z9" s="15">
        <f t="shared" si="0"/>
        <v>24</v>
      </c>
      <c r="AA9" s="16" t="s">
        <v>24</v>
      </c>
    </row>
    <row r="10" spans="1:27" s="2" customFormat="1" ht="93.95" customHeight="1">
      <c r="A10" s="10" t="s">
        <v>21</v>
      </c>
      <c r="B10" s="10">
        <f>VLOOKUP(A10,[1]目录!$B$2:$E$22,4,)</f>
        <v>1</v>
      </c>
      <c r="C10" s="11" t="s">
        <v>33</v>
      </c>
      <c r="D10" s="10"/>
      <c r="E10" s="10"/>
      <c r="F10" s="10"/>
      <c r="G10" s="10"/>
      <c r="H10" s="10"/>
      <c r="I10" s="10"/>
      <c r="J10" s="10"/>
      <c r="K10" s="10"/>
      <c r="L10" s="10">
        <v>14</v>
      </c>
      <c r="M10" s="10" t="s">
        <v>23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5">
        <f t="shared" si="0"/>
        <v>14</v>
      </c>
      <c r="AA10" s="16" t="s">
        <v>31</v>
      </c>
    </row>
    <row r="11" spans="1:27" s="2" customFormat="1" ht="44.1" customHeight="1">
      <c r="A11" s="10" t="s">
        <v>34</v>
      </c>
      <c r="B11" s="10">
        <f>VLOOKUP(A11,[1]目录!$B$2:$E$22,4,)</f>
        <v>2</v>
      </c>
      <c r="C11" s="11" t="s">
        <v>35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v>1</v>
      </c>
      <c r="S11" s="10" t="s">
        <v>28</v>
      </c>
      <c r="T11" s="10"/>
      <c r="U11" s="10"/>
      <c r="V11" s="10"/>
      <c r="W11" s="10"/>
      <c r="X11" s="10"/>
      <c r="Y11" s="10"/>
      <c r="Z11" s="15">
        <f t="shared" si="0"/>
        <v>1</v>
      </c>
      <c r="AA11" s="16" t="s">
        <v>36</v>
      </c>
    </row>
    <row r="12" spans="1:27" s="2" customFormat="1" ht="45.95" customHeight="1">
      <c r="A12" s="10" t="s">
        <v>37</v>
      </c>
      <c r="B12" s="10">
        <f>VLOOKUP(A12,[1]目录!$B$2:$E$22,4,)</f>
        <v>3</v>
      </c>
      <c r="C12" s="11" t="s">
        <v>38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v>1</v>
      </c>
      <c r="S12" s="10" t="s">
        <v>28</v>
      </c>
      <c r="T12" s="10"/>
      <c r="U12" s="10"/>
      <c r="V12" s="10"/>
      <c r="W12" s="10"/>
      <c r="X12" s="10"/>
      <c r="Y12" s="10"/>
      <c r="Z12" s="15">
        <f t="shared" si="0"/>
        <v>1</v>
      </c>
      <c r="AA12" s="16" t="s">
        <v>39</v>
      </c>
    </row>
    <row r="13" spans="1:27" s="2" customFormat="1" ht="62.1" customHeight="1">
      <c r="A13" s="10" t="s">
        <v>40</v>
      </c>
      <c r="B13" s="10">
        <f>VLOOKUP(A13,[1]目录!$B$2:$E$22,4,)</f>
        <v>4</v>
      </c>
      <c r="C13" s="11" t="s">
        <v>41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v>1</v>
      </c>
      <c r="S13" s="10" t="s">
        <v>28</v>
      </c>
      <c r="T13" s="10"/>
      <c r="U13" s="10"/>
      <c r="V13" s="10"/>
      <c r="W13" s="10"/>
      <c r="X13" s="10"/>
      <c r="Y13" s="10"/>
      <c r="Z13" s="15">
        <f t="shared" si="0"/>
        <v>1</v>
      </c>
      <c r="AA13" s="16" t="s">
        <v>42</v>
      </c>
    </row>
    <row r="14" spans="1:27" s="2" customFormat="1" ht="75.95" customHeight="1">
      <c r="A14" s="10" t="s">
        <v>40</v>
      </c>
      <c r="B14" s="10">
        <f>VLOOKUP(A14,[1]目录!$B$2:$E$22,4,)</f>
        <v>4</v>
      </c>
      <c r="C14" s="11" t="s">
        <v>43</v>
      </c>
      <c r="D14" s="10"/>
      <c r="E14" s="10"/>
      <c r="F14" s="10"/>
      <c r="G14" s="10"/>
      <c r="H14" s="10">
        <v>1</v>
      </c>
      <c r="I14" s="10" t="s">
        <v>28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5">
        <f t="shared" si="0"/>
        <v>1</v>
      </c>
      <c r="AA14" s="16" t="s">
        <v>31</v>
      </c>
    </row>
    <row r="15" spans="1:27" s="2" customFormat="1" ht="57" customHeight="1">
      <c r="A15" s="10" t="s">
        <v>44</v>
      </c>
      <c r="B15" s="10">
        <f>VLOOKUP(A15,[1]目录!$B$2:$E$22,4,)</f>
        <v>5</v>
      </c>
      <c r="C15" s="11" t="s">
        <v>45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>
        <v>2</v>
      </c>
      <c r="S15" s="10" t="s">
        <v>28</v>
      </c>
      <c r="T15" s="10"/>
      <c r="U15" s="10"/>
      <c r="V15" s="10"/>
      <c r="W15" s="10"/>
      <c r="X15" s="10"/>
      <c r="Y15" s="10"/>
      <c r="Z15" s="15">
        <f t="shared" si="0"/>
        <v>2</v>
      </c>
      <c r="AA15" s="16" t="s">
        <v>46</v>
      </c>
    </row>
    <row r="16" spans="1:27" s="2" customFormat="1" ht="63" customHeight="1">
      <c r="A16" s="10" t="s">
        <v>47</v>
      </c>
      <c r="B16" s="10">
        <f>VLOOKUP(A16,[1]目录!$B$2:$E$22,4,)</f>
        <v>6</v>
      </c>
      <c r="C16" s="11" t="s">
        <v>48</v>
      </c>
      <c r="D16" s="10"/>
      <c r="E16" s="10"/>
      <c r="F16" s="10"/>
      <c r="G16" s="10"/>
      <c r="H16" s="10">
        <v>1</v>
      </c>
      <c r="I16" s="10" t="s">
        <v>28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5">
        <f t="shared" si="0"/>
        <v>1</v>
      </c>
      <c r="AA16" s="16" t="s">
        <v>49</v>
      </c>
    </row>
    <row r="17" spans="1:27" s="2" customFormat="1" ht="72.95" customHeight="1">
      <c r="A17" s="10" t="s">
        <v>50</v>
      </c>
      <c r="B17" s="10">
        <f>VLOOKUP(A17,[1]目录!$B$2:$E$22,4,)</f>
        <v>7</v>
      </c>
      <c r="C17" s="11" t="s">
        <v>51</v>
      </c>
      <c r="D17" s="10">
        <v>1</v>
      </c>
      <c r="E17" s="10" t="s">
        <v>28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5">
        <f t="shared" si="0"/>
        <v>1</v>
      </c>
      <c r="AA17" s="16" t="s">
        <v>52</v>
      </c>
    </row>
    <row r="18" spans="1:27" s="2" customFormat="1" ht="74.099999999999994" customHeight="1">
      <c r="A18" s="10" t="s">
        <v>53</v>
      </c>
      <c r="B18" s="10">
        <f>VLOOKUP(A18,[1]目录!$B$2:$E$22,4,)</f>
        <v>8</v>
      </c>
      <c r="C18" s="11" t="s">
        <v>54</v>
      </c>
      <c r="D18" s="10"/>
      <c r="E18" s="10"/>
      <c r="F18" s="10"/>
      <c r="G18" s="10"/>
      <c r="H18" s="10"/>
      <c r="I18" s="10"/>
      <c r="J18" s="10"/>
      <c r="K18" s="10"/>
      <c r="L18" s="10">
        <v>3</v>
      </c>
      <c r="M18" s="10" t="s">
        <v>23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5">
        <f t="shared" si="0"/>
        <v>3</v>
      </c>
      <c r="AA18" s="16" t="s">
        <v>55</v>
      </c>
    </row>
    <row r="19" spans="1:27" s="2" customFormat="1" ht="57" customHeight="1">
      <c r="A19" s="10" t="s">
        <v>56</v>
      </c>
      <c r="B19" s="10">
        <f>VLOOKUP(A19,[1]目录!$B$2:$E$22,4,)</f>
        <v>9</v>
      </c>
      <c r="C19" s="11" t="s">
        <v>45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v>1</v>
      </c>
      <c r="S19" s="10" t="s">
        <v>28</v>
      </c>
      <c r="T19" s="10"/>
      <c r="U19" s="10"/>
      <c r="V19" s="10"/>
      <c r="W19" s="10"/>
      <c r="X19" s="10"/>
      <c r="Y19" s="10"/>
      <c r="Z19" s="15">
        <f t="shared" si="0"/>
        <v>1</v>
      </c>
      <c r="AA19" s="16" t="s">
        <v>57</v>
      </c>
    </row>
    <row r="20" spans="1:27" s="2" customFormat="1" ht="60.95" customHeight="1">
      <c r="A20" s="10" t="s">
        <v>58</v>
      </c>
      <c r="B20" s="10">
        <f>VLOOKUP(A20,[1]目录!$B$2:$E$22,4,)</f>
        <v>10</v>
      </c>
      <c r="C20" s="11" t="s">
        <v>59</v>
      </c>
      <c r="D20" s="10"/>
      <c r="E20" s="10"/>
      <c r="F20" s="10"/>
      <c r="G20" s="10"/>
      <c r="H20" s="10">
        <v>1</v>
      </c>
      <c r="I20" s="10" t="s">
        <v>28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5">
        <f t="shared" si="0"/>
        <v>1</v>
      </c>
      <c r="AA20" s="16" t="s">
        <v>52</v>
      </c>
    </row>
    <row r="21" spans="1:27" s="2" customFormat="1" ht="74.099999999999994" customHeight="1">
      <c r="A21" s="10" t="s">
        <v>60</v>
      </c>
      <c r="B21" s="10">
        <f>VLOOKUP(A21,[1]目录!$B$2:$E$22,4,)</f>
        <v>11</v>
      </c>
      <c r="C21" s="11" t="s">
        <v>61</v>
      </c>
      <c r="D21" s="10"/>
      <c r="E21" s="10"/>
      <c r="F21" s="10"/>
      <c r="G21" s="10"/>
      <c r="H21" s="10"/>
      <c r="I21" s="10"/>
      <c r="J21" s="10"/>
      <c r="K21" s="10"/>
      <c r="L21" s="10">
        <v>1</v>
      </c>
      <c r="M21" s="10" t="s">
        <v>23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5">
        <f t="shared" si="0"/>
        <v>1</v>
      </c>
      <c r="AA21" s="16" t="s">
        <v>62</v>
      </c>
    </row>
    <row r="22" spans="1:27" s="2" customFormat="1" ht="75" customHeight="1">
      <c r="A22" s="10" t="s">
        <v>63</v>
      </c>
      <c r="B22" s="10">
        <f>VLOOKUP(A22,[1]目录!$B$2:$E$22,4,)</f>
        <v>12</v>
      </c>
      <c r="C22" s="11" t="s">
        <v>64</v>
      </c>
      <c r="D22" s="10">
        <v>1</v>
      </c>
      <c r="E22" s="10" t="s">
        <v>26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5">
        <f t="shared" si="0"/>
        <v>1</v>
      </c>
      <c r="AA22" s="16"/>
    </row>
    <row r="23" spans="1:27" s="2" customFormat="1" ht="65.099999999999994" customHeight="1">
      <c r="A23" s="10" t="s">
        <v>65</v>
      </c>
      <c r="B23" s="10">
        <f>VLOOKUP(A23,[1]目录!$B$2:$E$22,4,)</f>
        <v>13</v>
      </c>
      <c r="C23" s="11" t="s">
        <v>66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>
        <v>1</v>
      </c>
      <c r="W23" s="10" t="s">
        <v>23</v>
      </c>
      <c r="X23" s="10"/>
      <c r="Y23" s="10"/>
      <c r="Z23" s="15">
        <f t="shared" si="0"/>
        <v>1</v>
      </c>
      <c r="AA23" s="16" t="s">
        <v>67</v>
      </c>
    </row>
    <row r="24" spans="1:27" s="2" customFormat="1" ht="75.95" customHeight="1">
      <c r="A24" s="10" t="s">
        <v>68</v>
      </c>
      <c r="B24" s="10">
        <f>VLOOKUP(A24,[1]目录!$B$2:$E$22,4,)</f>
        <v>14</v>
      </c>
      <c r="C24" s="11" t="s">
        <v>61</v>
      </c>
      <c r="D24" s="10"/>
      <c r="E24" s="10"/>
      <c r="F24" s="10"/>
      <c r="G24" s="10"/>
      <c r="H24" s="10"/>
      <c r="I24" s="10"/>
      <c r="J24" s="10"/>
      <c r="K24" s="10"/>
      <c r="L24" s="10">
        <v>1</v>
      </c>
      <c r="M24" s="10" t="s">
        <v>23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5">
        <f t="shared" si="0"/>
        <v>1</v>
      </c>
      <c r="AA24" s="16" t="s">
        <v>69</v>
      </c>
    </row>
    <row r="25" spans="1:27" s="2" customFormat="1" ht="48.95" customHeight="1">
      <c r="A25" s="10" t="s">
        <v>60</v>
      </c>
      <c r="B25" s="10">
        <v>15</v>
      </c>
      <c r="C25" s="11" t="s">
        <v>70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>
        <v>1</v>
      </c>
      <c r="Q25" s="10" t="s">
        <v>28</v>
      </c>
      <c r="R25" s="10"/>
      <c r="S25" s="10"/>
      <c r="T25" s="10"/>
      <c r="U25" s="10"/>
      <c r="V25" s="10"/>
      <c r="W25" s="10"/>
      <c r="X25" s="10"/>
      <c r="Y25" s="10"/>
      <c r="Z25" s="15">
        <f t="shared" si="0"/>
        <v>1</v>
      </c>
      <c r="AA25" s="16" t="s">
        <v>71</v>
      </c>
    </row>
    <row r="26" spans="1:27" s="2" customFormat="1" ht="39.950000000000003" customHeight="1">
      <c r="A26" s="10" t="s">
        <v>72</v>
      </c>
      <c r="B26" s="10">
        <v>16</v>
      </c>
      <c r="C26" s="11" t="s">
        <v>73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>
        <v>2</v>
      </c>
      <c r="O26" s="10" t="s">
        <v>28</v>
      </c>
      <c r="P26" s="10">
        <v>1</v>
      </c>
      <c r="Q26" s="10" t="s">
        <v>28</v>
      </c>
      <c r="R26" s="10"/>
      <c r="S26" s="10"/>
      <c r="T26" s="10"/>
      <c r="U26" s="10"/>
      <c r="V26" s="10"/>
      <c r="W26" s="10"/>
      <c r="X26" s="10"/>
      <c r="Y26" s="10"/>
      <c r="Z26" s="15">
        <f t="shared" si="0"/>
        <v>3</v>
      </c>
      <c r="AA26" s="16" t="s">
        <v>74</v>
      </c>
    </row>
    <row r="27" spans="1:27" s="2" customFormat="1" ht="74.099999999999994" customHeight="1">
      <c r="A27" s="10" t="s">
        <v>75</v>
      </c>
      <c r="B27" s="10">
        <v>17</v>
      </c>
      <c r="C27" s="11" t="s">
        <v>76</v>
      </c>
      <c r="D27" s="10"/>
      <c r="E27" s="10"/>
      <c r="F27" s="10"/>
      <c r="G27" s="10"/>
      <c r="H27" s="10">
        <v>1</v>
      </c>
      <c r="I27" s="10" t="s">
        <v>28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5">
        <f t="shared" si="0"/>
        <v>1</v>
      </c>
      <c r="AA27" s="16" t="s">
        <v>77</v>
      </c>
    </row>
    <row r="28" spans="1:27" s="2" customFormat="1" ht="63.95" customHeight="1">
      <c r="A28" s="10" t="s">
        <v>78</v>
      </c>
      <c r="B28" s="10">
        <v>18</v>
      </c>
      <c r="C28" s="11" t="s">
        <v>79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v>1</v>
      </c>
      <c r="Q28" s="10" t="s">
        <v>28</v>
      </c>
      <c r="R28" s="10">
        <v>2</v>
      </c>
      <c r="S28" s="10" t="s">
        <v>28</v>
      </c>
      <c r="T28" s="10"/>
      <c r="U28" s="10"/>
      <c r="V28" s="10"/>
      <c r="W28" s="10"/>
      <c r="X28" s="10"/>
      <c r="Y28" s="10"/>
      <c r="Z28" s="15">
        <f t="shared" si="0"/>
        <v>3</v>
      </c>
      <c r="AA28" s="16" t="s">
        <v>80</v>
      </c>
    </row>
    <row r="29" spans="1:27" s="2" customFormat="1" ht="27">
      <c r="A29" s="10" t="s">
        <v>78</v>
      </c>
      <c r="B29" s="10">
        <v>18</v>
      </c>
      <c r="C29" s="11" t="s">
        <v>81</v>
      </c>
      <c r="D29" s="10"/>
      <c r="E29" s="10"/>
      <c r="F29" s="10"/>
      <c r="G29" s="10"/>
      <c r="H29" s="10"/>
      <c r="I29" s="10"/>
      <c r="J29" s="10"/>
      <c r="K29" s="10"/>
      <c r="L29" s="10">
        <v>1</v>
      </c>
      <c r="M29" s="10" t="s">
        <v>23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5">
        <f t="shared" si="0"/>
        <v>1</v>
      </c>
      <c r="AA29" s="16" t="s">
        <v>100</v>
      </c>
    </row>
    <row r="30" spans="1:27" s="2" customFormat="1" ht="56.1" customHeight="1">
      <c r="A30" s="10" t="s">
        <v>78</v>
      </c>
      <c r="B30" s="10">
        <v>18</v>
      </c>
      <c r="C30" s="11" t="s">
        <v>82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>
        <v>1</v>
      </c>
      <c r="Y30" s="10" t="s">
        <v>83</v>
      </c>
      <c r="Z30" s="15">
        <f t="shared" si="0"/>
        <v>1</v>
      </c>
      <c r="AA30" s="16" t="s">
        <v>84</v>
      </c>
    </row>
    <row r="31" spans="1:27" s="2" customFormat="1" ht="50.1" customHeight="1">
      <c r="A31" s="10" t="s">
        <v>85</v>
      </c>
      <c r="B31" s="10">
        <v>19</v>
      </c>
      <c r="C31" s="11" t="s">
        <v>86</v>
      </c>
      <c r="D31" s="10"/>
      <c r="E31" s="10"/>
      <c r="F31" s="10"/>
      <c r="G31" s="10"/>
      <c r="H31" s="10">
        <v>1</v>
      </c>
      <c r="I31" s="10" t="s">
        <v>28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5">
        <f t="shared" ref="Z31:Z38" si="1">D31+T31+X31+F31+H31+J31+L31+N31+P31+V31+R31</f>
        <v>1</v>
      </c>
      <c r="AA31" s="16"/>
    </row>
    <row r="32" spans="1:27" s="2" customFormat="1" ht="62.1" customHeight="1">
      <c r="A32" s="12" t="s">
        <v>85</v>
      </c>
      <c r="B32" s="10">
        <v>19</v>
      </c>
      <c r="C32" s="11" t="s">
        <v>87</v>
      </c>
      <c r="D32" s="10"/>
      <c r="E32" s="10"/>
      <c r="F32" s="10"/>
      <c r="G32" s="10"/>
      <c r="H32" s="10"/>
      <c r="I32" s="10"/>
      <c r="J32" s="10"/>
      <c r="K32" s="10"/>
      <c r="L32" s="10">
        <v>1</v>
      </c>
      <c r="M32" s="10" t="s">
        <v>23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5">
        <f t="shared" si="1"/>
        <v>1</v>
      </c>
      <c r="AA32" s="16" t="s">
        <v>88</v>
      </c>
    </row>
    <row r="33" spans="1:27" s="2" customFormat="1" ht="62.1" customHeight="1">
      <c r="A33" s="12" t="s">
        <v>85</v>
      </c>
      <c r="B33" s="10">
        <v>19</v>
      </c>
      <c r="C33" s="11" t="s">
        <v>89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>
        <v>1</v>
      </c>
      <c r="Y33" s="10" t="s">
        <v>23</v>
      </c>
      <c r="Z33" s="15">
        <f t="shared" si="1"/>
        <v>1</v>
      </c>
      <c r="AA33" s="16" t="s">
        <v>88</v>
      </c>
    </row>
    <row r="34" spans="1:27" s="2" customFormat="1" ht="66" customHeight="1">
      <c r="A34" s="10" t="s">
        <v>90</v>
      </c>
      <c r="B34" s="10">
        <v>20</v>
      </c>
      <c r="C34" s="11" t="s">
        <v>91</v>
      </c>
      <c r="D34" s="10">
        <v>1</v>
      </c>
      <c r="E34" s="10" t="s">
        <v>26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5">
        <f t="shared" si="1"/>
        <v>1</v>
      </c>
      <c r="AA34" s="16" t="s">
        <v>92</v>
      </c>
    </row>
    <row r="35" spans="1:27" s="2" customFormat="1" ht="65.099999999999994" customHeight="1">
      <c r="A35" s="10" t="s">
        <v>93</v>
      </c>
      <c r="B35" s="10">
        <v>21</v>
      </c>
      <c r="C35" s="11" t="s">
        <v>94</v>
      </c>
      <c r="D35" s="10"/>
      <c r="E35" s="10"/>
      <c r="F35" s="10"/>
      <c r="G35" s="10"/>
      <c r="H35" s="10"/>
      <c r="I35" s="10"/>
      <c r="J35" s="10"/>
      <c r="K35" s="10"/>
      <c r="L35" s="10">
        <v>1</v>
      </c>
      <c r="M35" s="10" t="s">
        <v>83</v>
      </c>
      <c r="N35" s="10"/>
      <c r="O35" s="10"/>
      <c r="P35" s="10"/>
      <c r="Q35" s="10"/>
      <c r="R35" s="10"/>
      <c r="S35" s="10"/>
      <c r="T35" s="10">
        <v>1</v>
      </c>
      <c r="U35" s="10" t="s">
        <v>83</v>
      </c>
      <c r="V35" s="10"/>
      <c r="W35" s="10"/>
      <c r="X35" s="10"/>
      <c r="Y35" s="10"/>
      <c r="Z35" s="15">
        <f t="shared" si="1"/>
        <v>2</v>
      </c>
      <c r="AA35" s="16" t="s">
        <v>95</v>
      </c>
    </row>
    <row r="36" spans="1:27" s="2" customFormat="1" ht="53.1" customHeight="1">
      <c r="A36" s="10" t="s">
        <v>93</v>
      </c>
      <c r="B36" s="10">
        <v>21</v>
      </c>
      <c r="C36" s="11" t="s">
        <v>96</v>
      </c>
      <c r="D36" s="10"/>
      <c r="E36" s="10"/>
      <c r="F36" s="10"/>
      <c r="G36" s="10"/>
      <c r="H36" s="10">
        <v>1</v>
      </c>
      <c r="I36" s="10" t="s">
        <v>28</v>
      </c>
      <c r="J36" s="10"/>
      <c r="K36" s="10"/>
      <c r="L36" s="10"/>
      <c r="M36" s="10"/>
      <c r="N36" s="10"/>
      <c r="O36" s="10"/>
      <c r="P36" s="10">
        <v>2</v>
      </c>
      <c r="Q36" s="10" t="s">
        <v>28</v>
      </c>
      <c r="R36" s="10"/>
      <c r="S36" s="10"/>
      <c r="T36" s="10"/>
      <c r="U36" s="10"/>
      <c r="V36" s="10"/>
      <c r="W36" s="10"/>
      <c r="X36" s="10"/>
      <c r="Y36" s="10"/>
      <c r="Z36" s="15">
        <f t="shared" si="1"/>
        <v>3</v>
      </c>
      <c r="AA36" s="16" t="s">
        <v>97</v>
      </c>
    </row>
    <row r="37" spans="1:27" s="2" customFormat="1" ht="48.95" customHeight="1">
      <c r="A37" s="10" t="s">
        <v>93</v>
      </c>
      <c r="B37" s="10">
        <v>21</v>
      </c>
      <c r="C37" s="11" t="s">
        <v>98</v>
      </c>
      <c r="D37" s="10"/>
      <c r="E37" s="10"/>
      <c r="F37" s="10"/>
      <c r="G37" s="10"/>
      <c r="H37" s="10"/>
      <c r="I37" s="10"/>
      <c r="J37" s="10">
        <v>1</v>
      </c>
      <c r="K37" s="10" t="s">
        <v>28</v>
      </c>
      <c r="L37" s="10"/>
      <c r="M37" s="10"/>
      <c r="N37" s="10"/>
      <c r="O37" s="10"/>
      <c r="P37" s="10"/>
      <c r="Q37" s="10"/>
      <c r="R37" s="10">
        <v>1</v>
      </c>
      <c r="S37" s="10" t="s">
        <v>28</v>
      </c>
      <c r="T37" s="10"/>
      <c r="U37" s="10"/>
      <c r="V37" s="10"/>
      <c r="W37" s="10"/>
      <c r="X37" s="10"/>
      <c r="Y37" s="10"/>
      <c r="Z37" s="15">
        <f t="shared" si="1"/>
        <v>2</v>
      </c>
      <c r="AA37" s="16" t="s">
        <v>97</v>
      </c>
    </row>
    <row r="38" spans="1:27" s="3" customFormat="1" ht="35.1" customHeight="1">
      <c r="A38" s="13" t="s">
        <v>99</v>
      </c>
      <c r="B38" s="10"/>
      <c r="C38" s="13"/>
      <c r="D38" s="8">
        <f>SUM(招聘计划信息表!D6:D37)</f>
        <v>11</v>
      </c>
      <c r="E38" s="8"/>
      <c r="F38" s="8">
        <f>SUM(招聘计划信息表!F6:F37)</f>
        <v>2</v>
      </c>
      <c r="G38" s="8"/>
      <c r="H38" s="8">
        <f>SUM(招聘计划信息表!H6:H37)</f>
        <v>19</v>
      </c>
      <c r="I38" s="8"/>
      <c r="J38" s="8">
        <f>SUM(招聘计划信息表!J6:J37)</f>
        <v>7</v>
      </c>
      <c r="K38" s="8"/>
      <c r="L38" s="8">
        <f>SUM(招聘计划信息表!L6:L37)</f>
        <v>22</v>
      </c>
      <c r="M38" s="8"/>
      <c r="N38" s="8">
        <f>SUM(招聘计划信息表!N6:N37)</f>
        <v>7</v>
      </c>
      <c r="O38" s="8"/>
      <c r="P38" s="8">
        <f>SUM(招聘计划信息表!P6:P37)</f>
        <v>25</v>
      </c>
      <c r="Q38" s="8"/>
      <c r="R38" s="8">
        <f>SUM(招聘计划信息表!R6:R37)</f>
        <v>29</v>
      </c>
      <c r="S38" s="8"/>
      <c r="T38" s="8">
        <f>SUM(招聘计划信息表!T6:T37)</f>
        <v>3</v>
      </c>
      <c r="U38" s="8"/>
      <c r="V38" s="8">
        <f>SUM(招聘计划信息表!V6:V37)</f>
        <v>1</v>
      </c>
      <c r="W38" s="8"/>
      <c r="X38" s="8">
        <f>SUM(招聘计划信息表!X6:X37)</f>
        <v>6</v>
      </c>
      <c r="Y38" s="8"/>
      <c r="Z38" s="15">
        <f t="shared" si="1"/>
        <v>132</v>
      </c>
      <c r="AA38" s="17"/>
    </row>
    <row r="39" spans="1:27" ht="21" customHeight="1"/>
    <row r="40" spans="1:27" ht="24" customHeight="1"/>
  </sheetData>
  <autoFilter ref="A5:AA38"/>
  <mergeCells count="18">
    <mergeCell ref="Z4:Z5"/>
    <mergeCell ref="AA3:AA5"/>
    <mergeCell ref="A2:Z2"/>
    <mergeCell ref="D3:Z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3:A5"/>
    <mergeCell ref="B3:B5"/>
    <mergeCell ref="C3:C5"/>
  </mergeCells>
  <phoneticPr fontId="11" type="noConversion"/>
  <pageMargins left="0.75138888888888899" right="0.43263888888888902" top="0.55069444444444404" bottom="0.55069444444444404" header="0.5" footer="0.5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招聘计划信息表</vt:lpstr>
      <vt:lpstr>招聘计划信息表!Print_Area</vt:lpstr>
      <vt:lpstr>招聘计划信息表!Print_Titles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智森人才</dc:creator>
  <cp:lastModifiedBy>Administrator</cp:lastModifiedBy>
  <cp:lastPrinted>2022-08-03T06:17:00Z</cp:lastPrinted>
  <dcterms:created xsi:type="dcterms:W3CDTF">2021-06-22T12:59:00Z</dcterms:created>
  <dcterms:modified xsi:type="dcterms:W3CDTF">2022-09-09T07:57:18Z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77A78425E9CF4E51837289065F7808FA</vt:lpwstr>
  </property>
  <property fmtid="{D5CDD505-2E9C-101B-9397-08002B2CF9AE}" pid="4" name="KSOReadingLayout">
    <vt:bool>false</vt:bool>
  </property>
</Properties>
</file>