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tabRatio="954"/>
  </bookViews>
  <sheets>
    <sheet name="0219岗位简表-引进100人" sheetId="52" r:id="rId1"/>
    <sheet name="招录计划（84人）" sheetId="28" state="hidden" r:id="rId2"/>
    <sheet name="附件2-84人" sheetId="29" state="hidden" r:id="rId3"/>
    <sheet name="招录计划（107人） (2)" sheetId="31" state="hidden" r:id="rId4"/>
    <sheet name="附件2-107人 (2)" sheetId="30" state="hidden" r:id="rId5"/>
    <sheet name="各校计划（70人） (2)" sheetId="26" state="hidden" r:id="rId6"/>
    <sheet name="截止2023年底学校退休94人" sheetId="27" state="hidden" r:id="rId7"/>
    <sheet name="附表1  (69人)" sheetId="20" state="hidden" r:id="rId8"/>
    <sheet name="附表2  (69人)" sheetId="19" state="hidden" r:id="rId9"/>
    <sheet name="各校计划（69人）" sheetId="22" state="hidden" r:id="rId10"/>
    <sheet name="附表1 " sheetId="9" state="hidden" r:id="rId11"/>
    <sheet name="附表2 " sheetId="10" state="hidden" r:id="rId12"/>
    <sheet name="计划简表" sheetId="14" state="hidden" r:id="rId13"/>
    <sheet name="各校计划" sheetId="11" state="hidden" r:id="rId14"/>
    <sheet name="各校计划（超编校无计划）" sheetId="15" state="hidden" r:id="rId15"/>
    <sheet name="2022-10-27数据汇总" sheetId="18" state="hidden" r:id="rId16"/>
  </sheets>
  <definedNames>
    <definedName name="_xlnm._FilterDatabase" localSheetId="14" hidden="1">'各校计划（超编校无计划）'!$A$3:$BA$30</definedName>
    <definedName name="_xlnm.Print_Titles" localSheetId="0">'0219岗位简表-引进100人'!$2:$4</definedName>
    <definedName name="_xlnm.Print_Titles" localSheetId="11">'附表2 '!$1:$4</definedName>
    <definedName name="_xlnm.Print_Titles" localSheetId="8">'附表2  (69人)'!$1:$4</definedName>
    <definedName name="_xlnm.Print_Titles" localSheetId="4">'附件2-107人 (2)'!$1:$4</definedName>
    <definedName name="_xlnm.Print_Titles" localSheetId="2">'附件2-84人'!$1:$4</definedName>
  </definedNames>
  <calcPr calcId="144525"/>
</workbook>
</file>

<file path=xl/comments1.xml><?xml version="1.0" encoding="utf-8"?>
<comments xmlns="http://schemas.openxmlformats.org/spreadsheetml/2006/main">
  <authors>
    <author>区教育局单位管理员</author>
  </authors>
  <commentList>
    <comment ref="O4" authorId="0">
      <text>
        <r>
          <rPr>
            <b/>
            <sz val="9"/>
            <rFont val="宋体"/>
            <charset val="134"/>
          </rPr>
          <t>数学1</t>
        </r>
      </text>
    </comment>
  </commentList>
</comments>
</file>

<file path=xl/comments2.xml><?xml version="1.0" encoding="utf-8"?>
<comments xmlns="http://schemas.openxmlformats.org/spreadsheetml/2006/main">
  <authors>
    <author>区教育局单位管理员</author>
  </authors>
  <commentList>
    <comment ref="O4" authorId="0">
      <text>
        <r>
          <rPr>
            <b/>
            <sz val="9"/>
            <rFont val="宋体"/>
            <charset val="134"/>
          </rPr>
          <t>数学1</t>
        </r>
      </text>
    </comment>
  </commentList>
</comments>
</file>

<file path=xl/sharedStrings.xml><?xml version="1.0" encoding="utf-8"?>
<sst xmlns="http://schemas.openxmlformats.org/spreadsheetml/2006/main" count="2896" uniqueCount="742">
  <si>
    <t>附件1：</t>
  </si>
  <si>
    <t>金昌市金川区教育系统2023年引进高层次和急需紧缺人才岗位简表</t>
  </si>
  <si>
    <t>引进单位</t>
  </si>
  <si>
    <t>岗位名称</t>
  </si>
  <si>
    <t>岗位
等级</t>
  </si>
  <si>
    <r>
      <rPr>
        <sz val="11"/>
        <rFont val="黑体"/>
        <charset val="134"/>
      </rPr>
      <t>引进</t>
    </r>
    <r>
      <rPr>
        <sz val="11"/>
        <rFont val="Times New Roman"/>
        <charset val="134"/>
      </rPr>
      <t xml:space="preserve">
</t>
    </r>
    <r>
      <rPr>
        <sz val="11"/>
        <rFont val="黑体"/>
        <charset val="134"/>
      </rPr>
      <t>人数</t>
    </r>
  </si>
  <si>
    <r>
      <rPr>
        <sz val="11"/>
        <rFont val="黑体"/>
        <charset val="134"/>
      </rPr>
      <t>岗位代码</t>
    </r>
  </si>
  <si>
    <t>引进条件</t>
  </si>
  <si>
    <t>专业</t>
  </si>
  <si>
    <t>年龄</t>
  </si>
  <si>
    <t>职业资格
证明</t>
  </si>
  <si>
    <t>引进范围</t>
  </si>
  <si>
    <t>金川区中小学</t>
  </si>
  <si>
    <t>语文</t>
  </si>
  <si>
    <t>专技13</t>
  </si>
  <si>
    <t>A01</t>
  </si>
  <si>
    <t>汉语言文学、学科教学（语文）、文艺学、中国语言文学、汉语国际教育、语言学及应用语言学、汉语言文字学、中国古典文献学、中国古代文学、中国现当代文学、比较文学与世界文学、课程与教学论（语文）、小学教育（语文方向）</t>
  </si>
  <si>
    <t>中级职称人员年龄不超过35周岁（1988年3月1日以后出生）；硕士研究生年龄不超过30周岁（1993年3月1日以后出生）；本科生年龄不超过28周岁（1995年3月1日以后出生）。</t>
  </si>
  <si>
    <t>取得相应教师资格证，其中对于在2021年及2022年中小学教师资格考试中受疫情影响的考生（2021年及2022年中小学教师资格考试（NTCE）笔试成绩单或面试成绩单“受到疫情影响”栏标注为“是”），可以参加本次人才引进报名，但必须在2023年7月15日之前取得相应资格证书。</t>
  </si>
  <si>
    <r>
      <rPr>
        <sz val="11"/>
        <rFont val="仿宋_GB2312"/>
        <charset val="134"/>
      </rPr>
      <t xml:space="preserve">1.“双一流大学建设高校”全日制本科及以上学历毕业生；
2.教育部直属师范大学全日制本科及以上学历毕业生；
3.普通高校全日制硕士研究生（硕、本专业大类一致且本科为师范类专业）及以上学历毕业生；
4.教育部与省级政府共建师范大学（以下简称省部共建师范大学）全日制本科及以上学历毕业生；
5.省属重点师范大学师范类专业全日制本科及以上学历毕业生；
6.具有全省有效中小学（含中职）中级职称，且有全日制大学本科及以上学历的教学业务骨干。
</t>
    </r>
    <r>
      <rPr>
        <b/>
        <sz val="11"/>
        <rFont val="仿宋_GB2312"/>
        <charset val="134"/>
      </rPr>
      <t>此次人才引进，暂不考虑具备相应学历的留学生。</t>
    </r>
  </si>
  <si>
    <t>数学</t>
  </si>
  <si>
    <t>A02</t>
  </si>
  <si>
    <t>学科教学（数学）、应用数学、数学与应用数学、信息与计算科学、数理基础科学、课程与教学论（数学）、基础数学、计算数学、概率论与数理统计、数学、小学教育(数学方向）</t>
  </si>
  <si>
    <t>英语</t>
  </si>
  <si>
    <t>A03</t>
  </si>
  <si>
    <t>英语、学科教学（英语）、课程与教学论（英语）、英语语言文学、外国语言学及应用语言学 、翻译、英语口译、英语笔译</t>
  </si>
  <si>
    <t>道德与法治
（思政）</t>
  </si>
  <si>
    <t>A04</t>
  </si>
  <si>
    <t>学科教学（思想政治）、哲学、思想政治教育、马克思主义哲学、政治学、政治学理论、国际政治、中国哲学、外国哲学、逻辑学、伦理学、中共党史、课程与教学论（思政）</t>
  </si>
  <si>
    <t>音乐</t>
  </si>
  <si>
    <t>A05</t>
  </si>
  <si>
    <t>学科教学（音乐）、音乐表演、音乐教育、音乐学、音乐、音乐与舞蹈学、课程与教学论（音乐）</t>
  </si>
  <si>
    <t>体育</t>
  </si>
  <si>
    <t>A06</t>
  </si>
  <si>
    <t>学科教学（体育）、体育教育、社会体育指导、体育教育训练学、运动人体科学、运动康复与健康、民族传统体育、体育教学、运动训练、课程与教学论（体育）</t>
  </si>
  <si>
    <t>美术</t>
  </si>
  <si>
    <t>A07</t>
  </si>
  <si>
    <t>学科教学（美术）、美术学、美术教育、绘画、雕塑、艺术设计、艺术教育、中国画、书法学、课程与教学论（美术）</t>
  </si>
  <si>
    <t>心理健康</t>
  </si>
  <si>
    <t>A08</t>
  </si>
  <si>
    <t>心理学、应用心理学、基础心理学、发展与教育心理学、心理健康教育、应用心理</t>
  </si>
  <si>
    <t>信息技术</t>
  </si>
  <si>
    <t>A09</t>
  </si>
  <si>
    <t>计算机科学与技术、网络工程、软件工程、计算机软件与理论、计算机应用技术、教育技术学、现代教育技术</t>
  </si>
  <si>
    <t>金川区初中</t>
  </si>
  <si>
    <t>化学</t>
  </si>
  <si>
    <t>A10</t>
  </si>
  <si>
    <t>学科教学（化学）、化学、无机化学、分析化学、有机化学、物理化学、高分子化学与物理、应用化学、化学生物学、课程与教学论（化学）</t>
  </si>
  <si>
    <t>1.“双一流大学建设高校”全日制本科及以上学历毕业生；
2.教育部直属师范大学全日制本科及以上学历毕业生；
3.普通高校全日制硕士研究生（硕、本专业大类一致且本科为师范类专业）及以上学历毕业生；
4.教育部与省级政府共建师范大学（以下简称省部共建师范大学）全日制本科及以上学历毕业生；
5.省属重点师范大学师范类专业全日制本科及以上学历毕业生；
6.具有全省有效中小学（含中职）中级职称，且有全日制大学本科及以上学历的教学业务骨干。
此次人才引进，暂不考虑具备相应学历的留学生。</t>
  </si>
  <si>
    <t>地理</t>
  </si>
  <si>
    <t>A11</t>
  </si>
  <si>
    <t>学科教学（地理）、地理科学、自然地理学、人文地理学、人文地理与城乡规划、地理学、地理信息科学、自然地理与资源环境、地图学与地理信息系统、课程与教学论（地理）</t>
  </si>
  <si>
    <t>历史</t>
  </si>
  <si>
    <t>A12</t>
  </si>
  <si>
    <t>历史学、学科教学（历史）、课程与教学论（历史）、中国史、世界史、民族学</t>
  </si>
  <si>
    <t>物理</t>
  </si>
  <si>
    <t>A13</t>
  </si>
  <si>
    <t>学科教学（物理）、物理学、应用物理学、理论物理、核物理、原子与分子物理、等离子体物理、凝聚态物理、声学、光学、无线电物理、物理电子学、课程与教学论（物理）</t>
  </si>
  <si>
    <t>生物</t>
  </si>
  <si>
    <t>A14</t>
  </si>
  <si>
    <t>学科教学（生物）、生物技术、生物信息学、生物信息技术、生物技术与工程、课程与教学论（生物）、植物学、动物学、生理学、水生生物学、微生物学、神经生物学、遗传学、发育生物学、细胞生物学、生物化学与分子生物学、生物物理学、生态学</t>
  </si>
  <si>
    <t>合计</t>
  </si>
  <si>
    <r>
      <rPr>
        <b/>
        <sz val="22"/>
        <rFont val="宋体"/>
        <charset val="134"/>
      </rPr>
      <t>金昌市金川区教育系统2023年招录计划（84</t>
    </r>
    <r>
      <rPr>
        <b/>
        <sz val="22"/>
        <rFont val="宋体"/>
        <charset val="134"/>
      </rPr>
      <t>人）</t>
    </r>
  </si>
  <si>
    <t>序号</t>
  </si>
  <si>
    <t>单位</t>
  </si>
  <si>
    <t>编制数</t>
  </si>
  <si>
    <t>实有人数</t>
  </si>
  <si>
    <r>
      <rPr>
        <b/>
        <sz val="12"/>
        <rFont val="宋体"/>
        <charset val="134"/>
      </rPr>
      <t>1</t>
    </r>
    <r>
      <rPr>
        <b/>
        <sz val="12"/>
        <rFont val="宋体"/>
        <charset val="134"/>
      </rPr>
      <t>109实有人数</t>
    </r>
  </si>
  <si>
    <t>周转池</t>
  </si>
  <si>
    <t>2023上半年退休</t>
  </si>
  <si>
    <t>2023下半年退休</t>
  </si>
  <si>
    <t>原2023年退休</t>
  </si>
  <si>
    <t>2023年退休</t>
  </si>
  <si>
    <t>2023年退休1</t>
  </si>
  <si>
    <t>2023年消化编制</t>
  </si>
  <si>
    <t>学校计划</t>
  </si>
  <si>
    <t>2023年总指标</t>
  </si>
  <si>
    <t>2023引才指标</t>
  </si>
  <si>
    <t>2023招录计划</t>
  </si>
  <si>
    <t>2024年退休</t>
  </si>
  <si>
    <t>道德与法治</t>
  </si>
  <si>
    <t>科学</t>
  </si>
  <si>
    <t>学校合计</t>
  </si>
  <si>
    <t>备注</t>
  </si>
  <si>
    <t>22消编</t>
  </si>
  <si>
    <t>23消编</t>
  </si>
  <si>
    <t>24消编</t>
  </si>
  <si>
    <t>25消编</t>
  </si>
  <si>
    <t>金昌市第一小学</t>
  </si>
  <si>
    <t>金昌市第二小学</t>
  </si>
  <si>
    <t>美术招录1人作为储备</t>
  </si>
  <si>
    <t>金昌市第三小学</t>
  </si>
  <si>
    <t>双湾镇中心小学</t>
  </si>
  <si>
    <t>金昌市第四小学</t>
  </si>
  <si>
    <t>金昌市第五小学</t>
  </si>
  <si>
    <t>金昌市第六小学</t>
  </si>
  <si>
    <t>金昌市第七小学</t>
  </si>
  <si>
    <t>金昌市第八小学</t>
  </si>
  <si>
    <t>金昌市实验小学</t>
  </si>
  <si>
    <t>双湾镇东四沟小学</t>
  </si>
  <si>
    <t>双湾镇天生炕小学</t>
  </si>
  <si>
    <t>金川区农垦小学</t>
  </si>
  <si>
    <t>金昌市第九小学</t>
  </si>
  <si>
    <t>金昌市龙门学校（小学）</t>
  </si>
  <si>
    <t>小学合计</t>
  </si>
  <si>
    <t>金昌市第三中学</t>
  </si>
  <si>
    <t>金昌市第五中学</t>
  </si>
  <si>
    <t>金昌市第六中学</t>
  </si>
  <si>
    <t>金昌市第七中学</t>
  </si>
  <si>
    <t>金昌市龙门学校（初中）</t>
  </si>
  <si>
    <t>金川区宁远中学</t>
  </si>
  <si>
    <t>金川区双湾中学</t>
  </si>
  <si>
    <t>初中合计</t>
  </si>
  <si>
    <t>金川区第一幼儿园</t>
  </si>
  <si>
    <t>金川区第二幼儿园</t>
  </si>
  <si>
    <t>幼儿园合计</t>
  </si>
  <si>
    <t>区教育局机关</t>
  </si>
  <si>
    <t>义务教育阶段总计</t>
  </si>
  <si>
    <t>金昌市金川区教育系统2023年公开招聘教师计划简表</t>
  </si>
  <si>
    <r>
      <rPr>
        <sz val="12"/>
        <rFont val="方正小标宋简体"/>
        <charset val="134"/>
      </rPr>
      <t xml:space="preserve">申报单位：  </t>
    </r>
    <r>
      <rPr>
        <sz val="12"/>
        <rFont val="仿宋_GB2312"/>
        <charset val="134"/>
      </rPr>
      <t>金昌市金川区教育局</t>
    </r>
  </si>
  <si>
    <r>
      <rPr>
        <sz val="12"/>
        <rFont val="方正小标宋简体"/>
        <charset val="134"/>
      </rPr>
      <t xml:space="preserve">                               填表日期：</t>
    </r>
    <r>
      <rPr>
        <sz val="12"/>
        <rFont val="仿宋_GB2312"/>
        <charset val="134"/>
      </rPr>
      <t>2022年11月28日</t>
    </r>
  </si>
  <si>
    <t>序
号</t>
  </si>
  <si>
    <t>岗位类别</t>
  </si>
  <si>
    <t>用人单位</t>
  </si>
  <si>
    <t>具体岗位名称</t>
  </si>
  <si>
    <t>拟招聘
人数</t>
  </si>
  <si>
    <t>招  聘  条  件</t>
  </si>
  <si>
    <t>学历</t>
  </si>
  <si>
    <t>专业技术
任职资格</t>
  </si>
  <si>
    <t>其    他
执业资格</t>
  </si>
  <si>
    <t>其他条件</t>
  </si>
  <si>
    <t>专业技术人员</t>
  </si>
  <si>
    <t>金昌市第二小学1
金昌市第四小学2
金昌市第五小学2
金昌市第九小学9
金昌市第五中学1
金昌市第六中学2
金昌市第七中学1</t>
  </si>
  <si>
    <t>语文教学</t>
  </si>
  <si>
    <t>本科及以上</t>
  </si>
  <si>
    <t>本科24周岁以下，硕士26周岁以下</t>
  </si>
  <si>
    <t>汉语言文学、学科教学（语文）、文艺学、中国语言文学、语言学及应用语言学、汉语言文字学、中国古典文献学、中国古代文学、中国现当代文学、比较文学与世界文学，课程与教学论（语文）、小学教育（语文方向）</t>
  </si>
  <si>
    <t>相应教师资格证（或者教师资格国考成绩全部合格证明）</t>
  </si>
  <si>
    <t>师范院校全日制师范类专业本科及以上毕业生，普通高校全日制硕士研究生（硕本专业大类一致且本科专业为师范类）及以上毕业生。</t>
  </si>
  <si>
    <t>金昌市第二小学1
金昌市第六小学1
金昌市第七小学2
金昌市第九小学6
金昌市第五中学3
金昌市第六中学1
金昌市第七中学2</t>
  </si>
  <si>
    <t>数学教学</t>
  </si>
  <si>
    <t>学科教学（数学）、应用数学、数学与应用数学、信息与计算科学、数理基础科学、课程与教学论（数学）、基础数学、计算数学、概率论与数理统计、学科教学硕士（数学）、数学、小学教育(数学方向）</t>
  </si>
  <si>
    <t>金昌市第五小学1
金昌市第九小学3
金昌市第三中学1
金昌市第六中学1
金昌市第七中学2</t>
  </si>
  <si>
    <t>英语教学</t>
  </si>
  <si>
    <t>英语、学科教学（英语）、课程与教学论（英语）、英语语言文学、外国语言学及应用语言学专业 、课程与教学论（英语）、翻译、教育硕士(学科教学•英语) 、英语口译、英语笔译</t>
  </si>
  <si>
    <t>金昌市第三小学1
金昌市第九小学2
金昌市龙门学校1
金昌市第三中学1
金昌市第五中学1
金昌市第六中学1
金昌市第七中学2</t>
  </si>
  <si>
    <t>道德与法治教学</t>
  </si>
  <si>
    <t>学科教学（思想政治）、哲学、思想政治教育、马克思主义哲学、政治学、政治学理论、国际政治、学科教学硕士（思想政治）、中国哲学、外国哲学、逻辑学、伦理学</t>
  </si>
  <si>
    <t>金昌市第二小学2
金昌市第九小学2
金昌市龙门学校1
金昌市第七中学1</t>
  </si>
  <si>
    <t>音乐教学</t>
  </si>
  <si>
    <t xml:space="preserve">
音乐表演、音乐教育、音乐学、音乐、音乐与舞蹈学（音乐方向）
</t>
  </si>
  <si>
    <t>金昌市第一小学2
金昌市第二小学2
金昌市第八小学1
金昌市第九小学2
金昌市龙门学校1
金昌市第五中学1
金昌市第六中学1</t>
  </si>
  <si>
    <t>体育教学</t>
  </si>
  <si>
    <t>学科教学（体育）、体育教育、运动训练、社会体育、学科教学硕士（体育）、体育教学硕士、体育学、体育教育训练学、运动人体科学、运动康复与健康、民族传统体育、体育硕士、运动训练硕士</t>
  </si>
  <si>
    <t>金昌市第二小学1
金昌市第六小学1
金昌市实验小学1
金昌市第九小学2
金昌市第七中学1</t>
  </si>
  <si>
    <t>美术教学</t>
  </si>
  <si>
    <t>美术学、美术教育、绘画、雕塑、艺术设计学、艺术教育、中国画</t>
  </si>
  <si>
    <t>金昌市第一小学1
金昌市第二小学1
金昌市第三小学1
金昌市第九小学2
金昌市第五中学1</t>
  </si>
  <si>
    <t>心理健康教学</t>
  </si>
  <si>
    <t>金昌市第三中学1
金昌市第七中学1</t>
  </si>
  <si>
    <t>信息技术教学</t>
  </si>
  <si>
    <t>计算机科学与技术、计算机网络工程、网络工程、软件工程、计算机软件与理论、计算机应用技术、教育技术学</t>
  </si>
  <si>
    <t>地理教学</t>
  </si>
  <si>
    <t>学科教学（地理）、地理科学、自然地理学、人文地理学、人文地理与城乡规划、学科教学硕士（地理）、地理学、地理信息科学、自然地理与资源环境、地图学与地理信息系统</t>
  </si>
  <si>
    <t>物理、化学、地理、生物岗位相关专业</t>
  </si>
  <si>
    <r>
      <rPr>
        <b/>
        <sz val="28"/>
        <rFont val="宋体"/>
        <charset val="134"/>
      </rPr>
      <t>金昌市金川区教育系统2023年招录计划</t>
    </r>
    <r>
      <rPr>
        <b/>
        <sz val="20"/>
        <rFont val="宋体"/>
        <charset val="134"/>
      </rPr>
      <t>（107人）</t>
    </r>
  </si>
  <si>
    <t>学校小计</t>
  </si>
  <si>
    <t>金昌市第二小学1
金昌市第四小学2
金昌市第五小学2
金昌市第九小学16
金昌市第五中学1
金昌市第六中学2
金昌市第七中学1</t>
  </si>
  <si>
    <t>金昌市第二小学1
金昌市第六小学1
金昌市第七小学2
金昌市第九小学10
金昌市第五中学3
金昌市第六中学1
金昌市第七中学2</t>
  </si>
  <si>
    <t>金昌市第三小学1
金昌市第九小学4
金昌市龙门学校1
金昌市第三中学1
金昌市第五中学1
金昌市第六中学1
金昌市第七中学2</t>
  </si>
  <si>
    <t>金昌市第二小学2
金昌市第九小学4
金昌市龙门学校1
金昌市第七中学1</t>
  </si>
  <si>
    <t>金昌市第一小学2
金昌市第二小学2
金昌市第八小学1
金昌市第九小学4
金昌市龙门学校1
金昌市第五中学1
金昌市第六中学1</t>
  </si>
  <si>
    <t>金昌市第二小学2
金昌市第六小学1
金昌市第九小学4
金昌市第七中学1</t>
  </si>
  <si>
    <t>金昌市第一小学1
金昌市第二小学1
金昌市第三小学1
金昌市第九小学3
金昌市第五中学1</t>
  </si>
  <si>
    <t>金昌市第九小学3
金昌市第三中学1
金昌市第七中学1</t>
  </si>
  <si>
    <t>金昌市金川区教育局2023年人才引进计划（70人）</t>
  </si>
  <si>
    <t>2023计划指标</t>
  </si>
  <si>
    <t>目前初中小学实有教师1635人，到2023年要退休94人，为消化编制只减不增少需招24人，2023年实际需增加70人（引进人才17人，招考53人）。截止2023年底初中小学实有教师1611人。2023年底较编制1559仍然超编52人。</t>
  </si>
  <si>
    <t>编号</t>
  </si>
  <si>
    <t>学校类别</t>
  </si>
  <si>
    <t>学段</t>
  </si>
  <si>
    <t>归属</t>
  </si>
  <si>
    <t>单位代码</t>
  </si>
  <si>
    <t>工作单位</t>
  </si>
  <si>
    <t>姓名</t>
  </si>
  <si>
    <t>性别</t>
  </si>
  <si>
    <t>民族</t>
  </si>
  <si>
    <t>籍贯</t>
  </si>
  <si>
    <t>出生年月</t>
  </si>
  <si>
    <t>参加工作时间</t>
  </si>
  <si>
    <t>状态</t>
  </si>
  <si>
    <t>编制</t>
  </si>
  <si>
    <t>实名制</t>
  </si>
  <si>
    <t>机构代码</t>
  </si>
  <si>
    <t>编制说明</t>
  </si>
  <si>
    <t>人员来源</t>
  </si>
  <si>
    <t>免费师范生</t>
  </si>
  <si>
    <t>享受教龄津贴</t>
  </si>
  <si>
    <t>教龄</t>
  </si>
  <si>
    <t>间断</t>
  </si>
  <si>
    <t>政治面貌</t>
  </si>
  <si>
    <t>入党时间</t>
  </si>
  <si>
    <t>所属支部名称</t>
  </si>
  <si>
    <t>所担任支部职务</t>
  </si>
  <si>
    <t>管理级别</t>
  </si>
  <si>
    <t>行政职务</t>
  </si>
  <si>
    <t>行政职务级别</t>
  </si>
  <si>
    <t>行政职务时间</t>
  </si>
  <si>
    <t>行政职级序列</t>
  </si>
  <si>
    <t>行政职级时间</t>
  </si>
  <si>
    <t>公务员</t>
  </si>
  <si>
    <t>类别</t>
  </si>
  <si>
    <t>延迟退休期</t>
  </si>
  <si>
    <t>退休到龄时间</t>
  </si>
  <si>
    <t>退休工资执行时间</t>
  </si>
  <si>
    <t>城市</t>
  </si>
  <si>
    <t>小学</t>
  </si>
  <si>
    <t>区属</t>
  </si>
  <si>
    <t>01</t>
  </si>
  <si>
    <t>安红梅</t>
  </si>
  <si>
    <t>女</t>
  </si>
  <si>
    <t>裕固族</t>
  </si>
  <si>
    <t>甘肃肃南</t>
  </si>
  <si>
    <t>在职</t>
  </si>
  <si>
    <t>在编</t>
  </si>
  <si>
    <t>大中专毕业分配</t>
  </si>
  <si>
    <t>是</t>
  </si>
  <si>
    <t>中共党员</t>
  </si>
  <si>
    <t>干部</t>
  </si>
  <si>
    <t>潘丽梅</t>
  </si>
  <si>
    <t>汉族</t>
  </si>
  <si>
    <t>甘肃金昌</t>
  </si>
  <si>
    <t>群众</t>
  </si>
  <si>
    <t>王永安</t>
  </si>
  <si>
    <t>男</t>
  </si>
  <si>
    <t>甘肃永昌</t>
  </si>
  <si>
    <t>姚兴瑞</t>
  </si>
  <si>
    <t>尤敏芳</t>
  </si>
  <si>
    <t>陕西商洛</t>
  </si>
  <si>
    <t>02</t>
  </si>
  <si>
    <t>高洁</t>
  </si>
  <si>
    <t>李玉庆</t>
  </si>
  <si>
    <t>吉林通化</t>
  </si>
  <si>
    <t>吴艳萍</t>
  </si>
  <si>
    <t>甘肃天水</t>
  </si>
  <si>
    <t>许秀红</t>
  </si>
  <si>
    <t>杨开昭</t>
  </si>
  <si>
    <t>七级</t>
  </si>
  <si>
    <t>正科</t>
  </si>
  <si>
    <t>杨玉琴</t>
  </si>
  <si>
    <t>张昌儒</t>
  </si>
  <si>
    <t>张晓丽</t>
  </si>
  <si>
    <t>赵新秦</t>
  </si>
  <si>
    <t>陕西宝鸡</t>
  </si>
  <si>
    <t>移交</t>
  </si>
  <si>
    <t>03</t>
  </si>
  <si>
    <t>陈国宏</t>
  </si>
  <si>
    <t>高永贵</t>
  </si>
  <si>
    <t>甘肃定西</t>
  </si>
  <si>
    <t>04</t>
  </si>
  <si>
    <t>王亚芹</t>
  </si>
  <si>
    <t>山东文登</t>
  </si>
  <si>
    <t>05</t>
  </si>
  <si>
    <t>陈玲云</t>
  </si>
  <si>
    <t>陕西商县</t>
  </si>
  <si>
    <t>谢鸥</t>
  </si>
  <si>
    <t>湖南双峰</t>
  </si>
  <si>
    <t>06</t>
  </si>
  <si>
    <t>林香萍</t>
  </si>
  <si>
    <t>甘肃民勤</t>
  </si>
  <si>
    <t>王桂芝</t>
  </si>
  <si>
    <t>河北徐水</t>
  </si>
  <si>
    <t>易大根</t>
  </si>
  <si>
    <t>四川资中</t>
  </si>
  <si>
    <t>张全喜</t>
  </si>
  <si>
    <t>甘肃兰州</t>
  </si>
  <si>
    <t>赵风金</t>
  </si>
  <si>
    <t>河南商丘</t>
  </si>
  <si>
    <t>08</t>
  </si>
  <si>
    <t>常先锋</t>
  </si>
  <si>
    <t>河南杞县</t>
  </si>
  <si>
    <t>10</t>
  </si>
  <si>
    <t>李大星</t>
  </si>
  <si>
    <t>甘肃武威</t>
  </si>
  <si>
    <t>谢淑茗</t>
  </si>
  <si>
    <t>农村</t>
  </si>
  <si>
    <t>12</t>
  </si>
  <si>
    <t>金昌市金川区双湾镇东四沟小学</t>
  </si>
  <si>
    <t>高泽光</t>
  </si>
  <si>
    <t>李永红</t>
  </si>
  <si>
    <t>潘秀花</t>
  </si>
  <si>
    <t>13</t>
  </si>
  <si>
    <t>金昌市金川区双湾镇中心小学</t>
  </si>
  <si>
    <t>李金香</t>
  </si>
  <si>
    <t>湖南宜章</t>
  </si>
  <si>
    <t>张菊霞</t>
  </si>
  <si>
    <t>赵守梅</t>
  </si>
  <si>
    <t>赵晓梅</t>
  </si>
  <si>
    <t>14</t>
  </si>
  <si>
    <t>金昌市金川区农垦小学</t>
  </si>
  <si>
    <t>谢怀彬</t>
  </si>
  <si>
    <t>初中</t>
  </si>
  <si>
    <t>15</t>
  </si>
  <si>
    <t>撖子年</t>
  </si>
  <si>
    <t>甘肃永登</t>
  </si>
  <si>
    <t>李玉梅</t>
  </si>
  <si>
    <t>李正荣</t>
  </si>
  <si>
    <t>六级</t>
  </si>
  <si>
    <t>副县</t>
  </si>
  <si>
    <t>刘天娇</t>
  </si>
  <si>
    <t>河南长垣</t>
  </si>
  <si>
    <t>马水蓉</t>
  </si>
  <si>
    <t>甘肃景泰</t>
  </si>
  <si>
    <t>民盟</t>
  </si>
  <si>
    <t>石银香</t>
  </si>
  <si>
    <t>宋国斌</t>
  </si>
  <si>
    <t>甘肃张掖</t>
  </si>
  <si>
    <t>余佐夫</t>
  </si>
  <si>
    <t>安徽寿县</t>
  </si>
  <si>
    <t>16</t>
  </si>
  <si>
    <t>金昌市龙门学校</t>
  </si>
  <si>
    <t>班淑红</t>
  </si>
  <si>
    <t>河北张家口</t>
  </si>
  <si>
    <t>程康</t>
  </si>
  <si>
    <t>甘肃古浪</t>
  </si>
  <si>
    <t>崔平</t>
  </si>
  <si>
    <t>陕西合阳</t>
  </si>
  <si>
    <t>方克英</t>
  </si>
  <si>
    <t>四川珙县</t>
  </si>
  <si>
    <t>黄劲</t>
  </si>
  <si>
    <t>陕西三原</t>
  </si>
  <si>
    <t>贾霞</t>
  </si>
  <si>
    <t>河南信阳</t>
  </si>
  <si>
    <t>李淑芹</t>
  </si>
  <si>
    <t>满族</t>
  </si>
  <si>
    <t>辽宁盖县</t>
  </si>
  <si>
    <t>李晓光</t>
  </si>
  <si>
    <t>甘肃甘谷</t>
  </si>
  <si>
    <t>九三学社</t>
  </si>
  <si>
    <t>马静</t>
  </si>
  <si>
    <t>辽宁鞍山</t>
  </si>
  <si>
    <t>民革</t>
  </si>
  <si>
    <t>苗英</t>
  </si>
  <si>
    <t>辽宁葫芦岛</t>
  </si>
  <si>
    <t>王江</t>
  </si>
  <si>
    <t>甘肃宁县</t>
  </si>
  <si>
    <t>王有文</t>
  </si>
  <si>
    <t>武青竹</t>
  </si>
  <si>
    <t>徐金红</t>
  </si>
  <si>
    <t>许军科</t>
  </si>
  <si>
    <t>17</t>
  </si>
  <si>
    <t>李建新</t>
  </si>
  <si>
    <t>潘云春</t>
  </si>
  <si>
    <t>王芳</t>
  </si>
  <si>
    <t>辽宁义县</t>
  </si>
  <si>
    <t>民建</t>
  </si>
  <si>
    <t>邢淑玲</t>
  </si>
  <si>
    <t>张吉平</t>
  </si>
  <si>
    <t>辽宁本溪</t>
  </si>
  <si>
    <t>张建龙</t>
  </si>
  <si>
    <t>陕西蒲城</t>
  </si>
  <si>
    <t>张敏</t>
  </si>
  <si>
    <t>陕西洛南</t>
  </si>
  <si>
    <t>赵玉华</t>
  </si>
  <si>
    <t>赵之平</t>
  </si>
  <si>
    <t>18</t>
  </si>
  <si>
    <t>白杨双</t>
  </si>
  <si>
    <t>辽宁海城</t>
  </si>
  <si>
    <t>丁文华</t>
  </si>
  <si>
    <t>江苏张家港</t>
  </si>
  <si>
    <t>何桂花</t>
  </si>
  <si>
    <t>甘肃秦安</t>
  </si>
  <si>
    <t>马骏</t>
  </si>
  <si>
    <t>河北武清</t>
  </si>
  <si>
    <t>孙进仓</t>
  </si>
  <si>
    <t>陕西旬邑</t>
  </si>
  <si>
    <t>王万强</t>
  </si>
  <si>
    <t>徐金霞</t>
  </si>
  <si>
    <t>河南通许</t>
  </si>
  <si>
    <t>周莉萍</t>
  </si>
  <si>
    <t>19</t>
  </si>
  <si>
    <t>方海霞</t>
  </si>
  <si>
    <t>康保平</t>
  </si>
  <si>
    <t>陕西佳县</t>
  </si>
  <si>
    <t>李丽萍</t>
  </si>
  <si>
    <t>李绍新</t>
  </si>
  <si>
    <t>山东诸城</t>
  </si>
  <si>
    <t>民进</t>
  </si>
  <si>
    <t>刘晓荣</t>
  </si>
  <si>
    <t>卢占宏</t>
  </si>
  <si>
    <t>王惠萍</t>
  </si>
  <si>
    <t>甘肃平凉</t>
  </si>
  <si>
    <t>魏育德</t>
  </si>
  <si>
    <t>河南内乡</t>
  </si>
  <si>
    <t>徐树海</t>
  </si>
  <si>
    <t>吉林榆树</t>
  </si>
  <si>
    <t>杨立霞</t>
  </si>
  <si>
    <t>甘肃临洮</t>
  </si>
  <si>
    <t>于笑冬</t>
  </si>
  <si>
    <t>周希乔</t>
  </si>
  <si>
    <t>陕西山阳</t>
  </si>
  <si>
    <t>周玉文</t>
  </si>
  <si>
    <t>20</t>
  </si>
  <si>
    <t>金昌市金川区宁远中学</t>
  </si>
  <si>
    <t>白远道</t>
  </si>
  <si>
    <t>李志彪</t>
  </si>
  <si>
    <t>甘肃天祝</t>
  </si>
  <si>
    <t>马德成</t>
  </si>
  <si>
    <t>严正琴</t>
  </si>
  <si>
    <t>21</t>
  </si>
  <si>
    <t>金昌市金川区双湾中学</t>
  </si>
  <si>
    <t>王德玉</t>
  </si>
  <si>
    <t>金昌市教育系统2023年公开招聘教师编制计划申报表</t>
  </si>
  <si>
    <r>
      <rPr>
        <sz val="12"/>
        <rFont val="宋体"/>
        <charset val="134"/>
      </rPr>
      <t>申报单位</t>
    </r>
    <r>
      <rPr>
        <b/>
        <sz val="12"/>
        <rFont val="宋体"/>
        <charset val="134"/>
      </rPr>
      <t xml:space="preserve"> : </t>
    </r>
    <r>
      <rPr>
        <sz val="12"/>
        <rFont val="仿宋_GB2312"/>
        <charset val="134"/>
      </rPr>
      <t>金昌市金川区教育局</t>
    </r>
    <r>
      <rPr>
        <b/>
        <sz val="12"/>
        <rFont val="仿宋_GB2312"/>
        <charset val="134"/>
      </rPr>
      <t xml:space="preserve">   </t>
    </r>
    <r>
      <rPr>
        <b/>
        <sz val="12"/>
        <rFont val="宋体"/>
        <charset val="134"/>
      </rPr>
      <t xml:space="preserve">                                                      </t>
    </r>
    <r>
      <rPr>
        <sz val="12"/>
        <rFont val="宋体"/>
        <charset val="134"/>
      </rPr>
      <t xml:space="preserve"> </t>
    </r>
    <r>
      <rPr>
        <sz val="12"/>
        <rFont val="仿宋_GB2312"/>
        <charset val="134"/>
      </rPr>
      <t xml:space="preserve">2022年10月28日 </t>
    </r>
    <r>
      <rPr>
        <b/>
        <sz val="12"/>
        <rFont val="仿宋_GB2312"/>
        <charset val="134"/>
      </rPr>
      <t xml:space="preserve"> </t>
    </r>
  </si>
  <si>
    <t>单位基本情况</t>
  </si>
  <si>
    <t>机构规格</t>
  </si>
  <si>
    <t>单位类型</t>
  </si>
  <si>
    <t>岗
位
情
况</t>
  </si>
  <si>
    <t>岗位总数
(兼任岗位数)</t>
  </si>
  <si>
    <t>核准数</t>
  </si>
  <si>
    <t>截至到2022年10月1日单位实有人数</t>
  </si>
  <si>
    <t>空缺岗位数</t>
  </si>
  <si>
    <t>正科级</t>
  </si>
  <si>
    <t>公益一类事业单位</t>
  </si>
  <si>
    <t>管理岗位</t>
  </si>
  <si>
    <t>经费形式</t>
  </si>
  <si>
    <t>核定编制数</t>
  </si>
  <si>
    <t>实有人数
（兼岗人数）</t>
  </si>
  <si>
    <t>专业技术岗位</t>
  </si>
  <si>
    <t>财政全额拨款</t>
  </si>
  <si>
    <t>工勤技能岗位</t>
  </si>
  <si>
    <t>招聘计划</t>
  </si>
  <si>
    <t>总数</t>
  </si>
  <si>
    <t>管理
岗位</t>
  </si>
  <si>
    <t>等级</t>
  </si>
  <si>
    <t>小计</t>
  </si>
  <si>
    <t>三级</t>
  </si>
  <si>
    <t>四级</t>
  </si>
  <si>
    <t>五级</t>
  </si>
  <si>
    <t>八级</t>
  </si>
  <si>
    <t>九级</t>
  </si>
  <si>
    <t>十级</t>
  </si>
  <si>
    <t>招聘
计划</t>
  </si>
  <si>
    <t>专业
技术
岗位</t>
  </si>
  <si>
    <t>一级</t>
  </si>
  <si>
    <t>二级</t>
  </si>
  <si>
    <t>十一级</t>
  </si>
  <si>
    <t>十二级</t>
  </si>
  <si>
    <t>十三级</t>
  </si>
  <si>
    <t>工勤
技能
岗位</t>
  </si>
  <si>
    <t>技术工一级</t>
  </si>
  <si>
    <t>技术工二级</t>
  </si>
  <si>
    <t>技术工三级</t>
  </si>
  <si>
    <t>技术工四级</t>
  </si>
  <si>
    <t>技术工五级</t>
  </si>
  <si>
    <t>普通工</t>
  </si>
  <si>
    <t>审核意见
主管部门</t>
  </si>
  <si>
    <t xml:space="preserve">
        （盖  章）
         年   月   日
      </t>
  </si>
  <si>
    <t>审核编制意见
机构编制部门</t>
  </si>
  <si>
    <t xml:space="preserve"> 
                   （盖  章）
                   年    月    日</t>
  </si>
  <si>
    <t>意  见
审定机关</t>
  </si>
  <si>
    <t xml:space="preserve">
         （盖  章）
        年    月    日</t>
  </si>
  <si>
    <t>金昌市教育系统2023年公开招聘教师计划简表</t>
  </si>
  <si>
    <r>
      <rPr>
        <sz val="12"/>
        <rFont val="方正小标宋简体"/>
        <charset val="134"/>
      </rPr>
      <t xml:space="preserve">                               填表日期：</t>
    </r>
    <r>
      <rPr>
        <sz val="12"/>
        <rFont val="仿宋_GB2312"/>
        <charset val="134"/>
      </rPr>
      <t>2022年10月28日</t>
    </r>
  </si>
  <si>
    <t>金昌市第二小学1
金昌市第四小学2
金昌市第五小学2
金昌市第六小学1
金昌市第七小学1
金昌市实验小学1
金昌市龙门学校1
金昌市第五中学1
金昌市第六中学2
金昌市第七中学1</t>
  </si>
  <si>
    <t>专技11</t>
  </si>
  <si>
    <t>汉语言文学、学科教学（语文）、文艺学、中国语言文学、语言学及应用语言学、汉语言文字学、中国古典文献学、中国古代文学、中国现当代文学、比较文学与世界文学，课程与教学论（语文）</t>
  </si>
  <si>
    <t>相应教师资格证或教师资格国考成绩合格证明</t>
  </si>
  <si>
    <t>“一流大学建设高校”全日制本科及以上毕业生，教育部直属师范大学公费师范生、师范类专业全日制本科及以上毕业生，普通高校硕士研究生及以上毕业生，省级重点师范院校本科及以上毕业生</t>
  </si>
  <si>
    <t>金昌市第二小学2
金昌市第四小学1
金昌市第六小学1
金昌市第七小学2
金昌市实验小学1
金昌市第五中学3
金昌市第六中学1
金昌市第七中学2
金昌市龙门学校1</t>
  </si>
  <si>
    <t>金昌市第五小学2
金昌市第六小学1
金昌市第三中学1
金昌市第六中学1
金昌市第七中学2</t>
  </si>
  <si>
    <t>金昌市第三小学1
金昌市龙门学校1
金昌市第三中学1
金昌市第五中学1
金昌市第六中学1
金昌市第七中学2</t>
  </si>
  <si>
    <t>金昌市第二小学2
金昌市第七中学1
金昌市龙门学校1</t>
  </si>
  <si>
    <t>教育部直属师范大学应往届师范类专业全日制本科及以上学历毕业生；“一流大学建设高校”应往届全日制本科及以上学历毕业生；普通高校应往届全日制硕士及以上学历毕业生；省属重点师范院校师范类专业应往届本科及以上学历毕业生；教育部31所独立设置的本科艺术院校应往届全日制本科及以上学历毕业生。</t>
  </si>
  <si>
    <t>金昌市第一小学2
金昌市第二小学2
金昌市第八小学1
金昌市第五中学1
金昌市第六中学1
金昌市龙门学校1</t>
  </si>
  <si>
    <t>金昌市第六小学1
金昌市第七中学1</t>
  </si>
  <si>
    <t>金昌市第一小学1
金昌市第二小学1
金昌市第三小学1
金昌市第五中学1</t>
  </si>
  <si>
    <t>心理健康教育</t>
  </si>
  <si>
    <t>教育部直属师范大学应往届师范类专业全日制本科及以上学历毕业生；“一流大学建设高校”应往届全日制本科及以上学历毕业生；普通高校应往届全日制硕士及以上学历毕业生；省属重点师范院校师范类专业应往届本科及以上学历毕业生。</t>
  </si>
  <si>
    <t>金昌市第三中学1
金昌市第六中学1
金昌市第七中学1</t>
  </si>
  <si>
    <t>初中地理教学</t>
  </si>
  <si>
    <t>教育部直属师范大学应往届公费师范生；“一流大学建设高校”应往届全日制本科及以上学历毕业生；“一流学科建设高校”师范院校应往届师范类专业全日制本科及以上学历毕业生；普通高校应往届全日制硕士及以上学历毕业生；省属重点师范院校师范类专业应往届本科及以上学历毕业生。</t>
  </si>
  <si>
    <t>金昌市第七中学1</t>
  </si>
  <si>
    <t>初中历史教学</t>
  </si>
  <si>
    <t>历史学、学科教学（历史）、课程与教学论（历史）、中国史(历史地理学、历史文献学、史学理论及史学史、中国古代史、中国近代史、中国现代史、专门史)、世界史（世界史学理论与史学史、世界古代中古史、世界近现代史、世界地区国别史、专门史与整体史）、民族学</t>
  </si>
  <si>
    <t>“一流大学建设高校”全日制本科及以上毕业生，“一流学科建设高校”师范院校师范类专业全日制本科及以上毕业生，教育部直属师范大学公费师范生，省部共建师范院校应往届全日制硕士研究生及以上毕业生。</t>
  </si>
  <si>
    <t>金昌市第五中学1
金昌市第六中学1</t>
  </si>
  <si>
    <t>初中物理教学</t>
  </si>
  <si>
    <t>学科教学（物理）、物理教育、物理学、应用物理学、理论物理、核物理、学科教学硕士（物理）、原子与分子物理、等离子体物理、凝聚态物理、声学、光学、无线电物理</t>
  </si>
  <si>
    <t>金昌市第三中学1</t>
  </si>
  <si>
    <t>初中生物教学</t>
  </si>
  <si>
    <t>生物科学、生物技术、生物信息学、生物信息技术、生物科学与生物技术、学科教学（生物）、课程与教学论（生物）、植物学、动物学、生理学、水生生物学、微生物学、神经生物学、遗传学、发育生物学、细胞生物学、食品科学与工程、生物化学与分子生物学、生物物理学、生态学</t>
  </si>
  <si>
    <t>初中化学教学</t>
  </si>
  <si>
    <t>化学教育、化学；无机化学、分析化学、有机化学、物理化学(含∶化学物理)、高分子化学与物理、应用化学</t>
  </si>
  <si>
    <t>注：有关内容填写不下时，请附件说明，本表连同附表1一式三份。</t>
  </si>
  <si>
    <t>金昌市金川区教育局2023年人才引进计划（69人）</t>
  </si>
  <si>
    <t>总计</t>
  </si>
  <si>
    <r>
      <rPr>
        <sz val="10"/>
        <rFont val="仿宋_GB2312"/>
        <charset val="134"/>
      </rPr>
      <t xml:space="preserve">金昌市第二小学2
金昌市第三小学1
金昌市第四小学3
金昌市第五小学3
金昌市第六小学1
金昌市第七小学1
金昌市第八小学1
金昌市实验小学1
</t>
    </r>
    <r>
      <rPr>
        <b/>
        <sz val="10"/>
        <rFont val="仿宋_GB2312"/>
        <charset val="134"/>
      </rPr>
      <t>金昌市龙门学校2</t>
    </r>
    <r>
      <rPr>
        <sz val="10"/>
        <rFont val="仿宋_GB2312"/>
        <charset val="134"/>
      </rPr>
      <t xml:space="preserve">
金昌市第五中学1
金昌市第六中学2
金昌市第七中学1</t>
    </r>
  </si>
  <si>
    <r>
      <rPr>
        <sz val="10"/>
        <rFont val="仿宋_GB2312"/>
        <charset val="134"/>
      </rPr>
      <t xml:space="preserve">金昌市第二小学4
金昌市第四小学3
金昌市第六小学1
金昌市第七小学1
金昌市实验小学1
金昌市第五中学3
金昌市第六中学1
金昌市第七中学2
</t>
    </r>
    <r>
      <rPr>
        <b/>
        <sz val="10"/>
        <rFont val="仿宋_GB2312"/>
        <charset val="134"/>
      </rPr>
      <t>金昌市龙门学校6</t>
    </r>
  </si>
  <si>
    <r>
      <rPr>
        <sz val="10"/>
        <rFont val="仿宋_GB2312"/>
        <charset val="134"/>
      </rPr>
      <t xml:space="preserve">金昌市第五小学2
金昌市第六小学1
金昌市第七小学1
金昌市第三中学1
金昌市第六中学1
金昌市第七中学2
</t>
    </r>
    <r>
      <rPr>
        <b/>
        <sz val="10"/>
        <rFont val="仿宋_GB2312"/>
        <charset val="134"/>
      </rPr>
      <t>金昌市龙门学校1</t>
    </r>
  </si>
  <si>
    <r>
      <rPr>
        <sz val="10"/>
        <rFont val="仿宋_GB2312"/>
        <charset val="134"/>
      </rPr>
      <t xml:space="preserve">金昌市第二小学2
金昌市第三小学2
金昌市第四小学1
金昌市第八小学1
</t>
    </r>
    <r>
      <rPr>
        <b/>
        <sz val="10"/>
        <rFont val="仿宋_GB2312"/>
        <charset val="134"/>
      </rPr>
      <t>金昌市龙门学校2</t>
    </r>
    <r>
      <rPr>
        <sz val="10"/>
        <rFont val="仿宋_GB2312"/>
        <charset val="134"/>
      </rPr>
      <t xml:space="preserve">
金昌市第三中学1
金昌市第五中学1
金昌市第六中学1
金昌市第七中学2</t>
    </r>
  </si>
  <si>
    <r>
      <rPr>
        <sz val="10"/>
        <rFont val="仿宋_GB2312"/>
        <charset val="134"/>
      </rPr>
      <t xml:space="preserve">金昌市第二小学2
金昌市第三小学1
金昌市第七小学1
金昌市第七中学1
</t>
    </r>
    <r>
      <rPr>
        <b/>
        <sz val="10"/>
        <rFont val="仿宋_GB2312"/>
        <charset val="134"/>
      </rPr>
      <t>金昌市龙门学校1</t>
    </r>
  </si>
  <si>
    <r>
      <rPr>
        <sz val="10"/>
        <rFont val="仿宋_GB2312"/>
        <charset val="134"/>
      </rPr>
      <t xml:space="preserve">金昌市第一小学2
金昌市第二小学3
金昌市第三小学1
金昌市第四小学1
金昌市第五小学2
金昌市第七小学1
金昌市第八小学1
金昌市第五中学1
金昌市第六中学1
</t>
    </r>
    <r>
      <rPr>
        <b/>
        <sz val="10"/>
        <rFont val="仿宋_GB2312"/>
        <charset val="134"/>
      </rPr>
      <t>金昌市龙门学校2</t>
    </r>
  </si>
  <si>
    <t>金昌市第二小学1
金昌市第六小学1
金昌市实验小学1
金昌市第七中学1</t>
  </si>
  <si>
    <t>金昌市第一小学1
金昌市第二小学2
金昌市第三小学1
金昌市第八小学1
金昌市实验小学1
金昌市第五中学1</t>
  </si>
  <si>
    <t>金昌市第二小学1
金昌市第四小学1
金昌市第五小学1
金昌市第三中学1
金昌市第七中学1</t>
  </si>
  <si>
    <t>金昌市第六中学1
金昌市第七中学1</t>
  </si>
  <si>
    <t>金昌市第三中学1
金昌市第六中学1</t>
  </si>
  <si>
    <r>
      <rPr>
        <sz val="10"/>
        <rFont val="仿宋_GB2312"/>
        <charset val="134"/>
      </rPr>
      <t xml:space="preserve">金昌市第二小学2
金昌市第三小学1
金昌市第四小学1
金昌市第五小学2
金昌市实验小学1
</t>
    </r>
    <r>
      <rPr>
        <b/>
        <sz val="10"/>
        <rFont val="仿宋_GB2312"/>
        <charset val="134"/>
      </rPr>
      <t>金昌市龙门学校2</t>
    </r>
  </si>
  <si>
    <t>科学教学</t>
  </si>
  <si>
    <t>附件1</t>
  </si>
  <si>
    <t>金昌市金川区教育系统2023年引进人才计划简表</t>
  </si>
  <si>
    <t>引进
人数</t>
  </si>
  <si>
    <t>引   进  条  件</t>
  </si>
  <si>
    <t xml:space="preserve">金昌市第三中学（3人） </t>
  </si>
  <si>
    <t>初中道德与法治教学</t>
  </si>
  <si>
    <t xml:space="preserve">思想政治教育 </t>
  </si>
  <si>
    <t>教师资格证</t>
  </si>
  <si>
    <t>胜任本学科教育教学工作</t>
  </si>
  <si>
    <t>省属重点师范院校毕业生、师范及非师范专业的硕士研究生（有教师资格证)，胜任本学科教育教学工作</t>
  </si>
  <si>
    <t>初中语文教学</t>
  </si>
  <si>
    <t>汉语言文学</t>
  </si>
  <si>
    <t>初中英语教学</t>
  </si>
  <si>
    <t>2023年人才引进需求计划</t>
  </si>
  <si>
    <t>引进计划</t>
  </si>
  <si>
    <t>幼教</t>
  </si>
  <si>
    <t>各校计划合计</t>
  </si>
  <si>
    <t>计划</t>
  </si>
  <si>
    <t>2023年缺编
负缺正超</t>
  </si>
  <si>
    <r>
      <rPr>
        <b/>
        <sz val="12"/>
        <rFont val="宋体"/>
        <charset val="134"/>
      </rPr>
      <t>至2024</t>
    </r>
    <r>
      <rPr>
        <b/>
        <sz val="12"/>
        <rFont val="宋体"/>
        <charset val="134"/>
      </rPr>
      <t>年缺编</t>
    </r>
    <r>
      <rPr>
        <b/>
        <sz val="12"/>
        <rFont val="宋体"/>
        <charset val="134"/>
      </rPr>
      <t xml:space="preserve">
负缺正超</t>
    </r>
  </si>
  <si>
    <t>2023计划1</t>
  </si>
  <si>
    <t>2023计划2</t>
  </si>
  <si>
    <t>2023计划3</t>
  </si>
  <si>
    <t>至2024计划</t>
  </si>
  <si>
    <r>
      <rPr>
        <sz val="12"/>
        <rFont val="宋体"/>
        <charset val="134"/>
      </rPr>
      <t>至2</t>
    </r>
    <r>
      <rPr>
        <sz val="12"/>
        <rFont val="宋体"/>
        <charset val="134"/>
      </rPr>
      <t>023年底各校人数</t>
    </r>
  </si>
  <si>
    <t>周转池余</t>
  </si>
  <si>
    <t>各校计划差</t>
  </si>
  <si>
    <t>单位简称</t>
  </si>
  <si>
    <t>县级领导职数</t>
  </si>
  <si>
    <t>正科级领导职数</t>
  </si>
  <si>
    <t>副科级领导职数</t>
  </si>
  <si>
    <t>科级领导职数</t>
  </si>
  <si>
    <t>领导职数合计</t>
  </si>
  <si>
    <t>在任副县级人数</t>
  </si>
  <si>
    <t>在任正科级人数</t>
  </si>
  <si>
    <t>在任副科级人数</t>
  </si>
  <si>
    <t>在任科级以上人数</t>
  </si>
  <si>
    <t>无级别人数</t>
  </si>
  <si>
    <t>无实职副县级人数</t>
  </si>
  <si>
    <t>无实职正科级人数</t>
  </si>
  <si>
    <t>无实职副科级人数</t>
  </si>
  <si>
    <t>无实职科级以上人数</t>
  </si>
  <si>
    <t>所有副县级人数</t>
  </si>
  <si>
    <t>所有正科级人数</t>
  </si>
  <si>
    <t>所有副科级人数</t>
  </si>
  <si>
    <t>所有科级以上人数</t>
  </si>
  <si>
    <t>区聘工人数</t>
  </si>
  <si>
    <t>退休人数</t>
  </si>
  <si>
    <t>有编人数</t>
  </si>
  <si>
    <t>无编人数</t>
  </si>
  <si>
    <t>其中聘任制无编人数</t>
  </si>
  <si>
    <t>空编人数</t>
  </si>
  <si>
    <t>专任教师人数</t>
  </si>
  <si>
    <t>专任教师本科以上人数</t>
  </si>
  <si>
    <t>专任教师大专以上人数</t>
  </si>
  <si>
    <t>男性人数</t>
  </si>
  <si>
    <t>女性人数</t>
  </si>
  <si>
    <t>四级_全省有效正常评审正高职称</t>
  </si>
  <si>
    <t>四级_基层有效正常评审正高职称</t>
  </si>
  <si>
    <t>四级_全省有效破格评审正高职称</t>
  </si>
  <si>
    <t>四级_基层有效破格评审正高职称</t>
  </si>
  <si>
    <t>四级_基层有效乡村30年评审正高职称</t>
  </si>
  <si>
    <t>五级正常聘任数</t>
  </si>
  <si>
    <t>五级_全省有效正常评审副高职称</t>
  </si>
  <si>
    <t>五级_基层有效正常评审副高职称</t>
  </si>
  <si>
    <t>五级_全省有效破格评审副高职称</t>
  </si>
  <si>
    <t>五级_基层有效破格评审副高职称</t>
  </si>
  <si>
    <t>五级_基层有效乡村30年评审副高职称</t>
  </si>
  <si>
    <t>六级正常聘任数</t>
  </si>
  <si>
    <t>六级_全省有效正常评审副高职称</t>
  </si>
  <si>
    <t>六级_基层有效正常评审副高职称</t>
  </si>
  <si>
    <t>六级_全省有效破格评审副高职称</t>
  </si>
  <si>
    <t>六级_基层有效破格评审副高职称</t>
  </si>
  <si>
    <t>六级_基层有效乡村30年评审副高职称</t>
  </si>
  <si>
    <t>七级正常聘任数</t>
  </si>
  <si>
    <t>七级_全省有效正常评审副高职称</t>
  </si>
  <si>
    <t>七级_基层有效正常评审副高职称</t>
  </si>
  <si>
    <t>七级_全省有效破格评审副高职称</t>
  </si>
  <si>
    <t>七级_基层有效破格评审副高职称</t>
  </si>
  <si>
    <t>七级_基层有效乡村30年评审副高职称</t>
  </si>
  <si>
    <t>副高聘任</t>
  </si>
  <si>
    <t>八级正常聘任数</t>
  </si>
  <si>
    <t>八级_全省有效正常评审中级职称</t>
  </si>
  <si>
    <t>八级_全省有效破格评审中级职称</t>
  </si>
  <si>
    <t>九级正常聘任数</t>
  </si>
  <si>
    <t>九级_全省有效正常评审中级职称</t>
  </si>
  <si>
    <t>九级_全省有效破格评审中级职称</t>
  </si>
  <si>
    <t>十级正常聘任数</t>
  </si>
  <si>
    <t>十级_全省有效正常评审中级职称</t>
  </si>
  <si>
    <t>十级_全省有效破格评审中级职称</t>
  </si>
  <si>
    <t>中级聘任</t>
  </si>
  <si>
    <t>十一级正常聘任数</t>
  </si>
  <si>
    <t>十一级单列聘任数</t>
  </si>
  <si>
    <t>十一级单列编外大学生聘任数</t>
  </si>
  <si>
    <t>十二级单列聘任数</t>
  </si>
  <si>
    <t>十二级单列编外大学生聘任数</t>
  </si>
  <si>
    <t>初级聘任</t>
  </si>
  <si>
    <t>员级聘任</t>
  </si>
  <si>
    <t>专技岗见习期</t>
  </si>
  <si>
    <t>技师</t>
  </si>
  <si>
    <t>高级工</t>
  </si>
  <si>
    <t>中级工</t>
  </si>
  <si>
    <t>初级工</t>
  </si>
  <si>
    <t>工勤聘任</t>
  </si>
  <si>
    <t>职员六级</t>
  </si>
  <si>
    <t>职员八级</t>
  </si>
  <si>
    <t>职员九级</t>
  </si>
  <si>
    <t>事业管理岗见习期</t>
  </si>
  <si>
    <t>行政管理岗见习期</t>
  </si>
  <si>
    <t>事业管理聘任</t>
  </si>
  <si>
    <t>参公</t>
  </si>
  <si>
    <t>正高职称</t>
  </si>
  <si>
    <t>其中全省有效正常评审正高职称</t>
  </si>
  <si>
    <t>其中基层有效正常评审正高职称</t>
  </si>
  <si>
    <t>其中全省有效破格评审正高职称</t>
  </si>
  <si>
    <t>其中基层有效破格评审正高职称</t>
  </si>
  <si>
    <t>其中基层有效乡村30年评审正高职称</t>
  </si>
  <si>
    <t>高级职称</t>
  </si>
  <si>
    <t>其中全省有效正常评审高级职称</t>
  </si>
  <si>
    <t>其中基层有效正常评审高级职称</t>
  </si>
  <si>
    <t>其中全省有效破格评审高级职称</t>
  </si>
  <si>
    <t>其中基层有效破格评审高级职称</t>
  </si>
  <si>
    <t>其中基层有效乡村30年评审高级职称</t>
  </si>
  <si>
    <t>中级职称</t>
  </si>
  <si>
    <t>其中中级职称正常评审</t>
  </si>
  <si>
    <t>其中中级职称破格评审</t>
  </si>
  <si>
    <t>初级职称</t>
  </si>
  <si>
    <t>员级职称</t>
  </si>
  <si>
    <t>专技人员合计</t>
  </si>
  <si>
    <t>正高职称资格聘任人数</t>
  </si>
  <si>
    <t>副高职称资格聘任人数</t>
  </si>
  <si>
    <t>中级职称资格聘任人数</t>
  </si>
  <si>
    <t>初级职称资格聘任人数</t>
  </si>
  <si>
    <t>副高职称资格常设岗位聘任人数</t>
  </si>
  <si>
    <t>中级职称资格常设岗位聘任人数</t>
  </si>
  <si>
    <t>副高职称资格单列聘任人数</t>
  </si>
  <si>
    <t>中级职称资格单列聘任人数</t>
  </si>
  <si>
    <t>副高职称资格享受待遇聘任人数</t>
  </si>
  <si>
    <t>中级职称资格享受待遇聘任人数</t>
  </si>
  <si>
    <t>中级职称资格单列编外大学生聘任人数</t>
  </si>
  <si>
    <t>初级职称资格单列编外大学生聘任人数</t>
  </si>
  <si>
    <t>正高低聘副高人数</t>
  </si>
  <si>
    <t>副高低聘中级人数</t>
  </si>
  <si>
    <t>中级低聘初级人数</t>
  </si>
  <si>
    <t>正高未聘人数</t>
  </si>
  <si>
    <t>副高未聘人数</t>
  </si>
  <si>
    <t>中级未聘人数</t>
  </si>
  <si>
    <t>初级未聘人数</t>
  </si>
  <si>
    <t>研究生</t>
  </si>
  <si>
    <t>本科</t>
  </si>
  <si>
    <t>大专</t>
  </si>
  <si>
    <t>中专</t>
  </si>
  <si>
    <t>高中及以下</t>
  </si>
  <si>
    <t>30_岁以下</t>
  </si>
  <si>
    <t>31_40岁以下</t>
  </si>
  <si>
    <t>41_50岁以下</t>
  </si>
  <si>
    <t>51_55岁以下</t>
  </si>
  <si>
    <t>56岁以上</t>
  </si>
  <si>
    <t>51_60岁以下</t>
  </si>
  <si>
    <t>35_岁及岁以下</t>
  </si>
  <si>
    <t>36_54岁以下</t>
  </si>
  <si>
    <t>55_岁及以上</t>
  </si>
  <si>
    <t>2022将要退休总数</t>
  </si>
  <si>
    <t>2022_年已退休人数</t>
  </si>
  <si>
    <t>2022_2至2023_01退休人数</t>
  </si>
  <si>
    <t>2023_2至2024_01退休人数</t>
  </si>
  <si>
    <t>2024_2至2025_01退休人数</t>
  </si>
  <si>
    <t>2025_2至2026_01退休人数</t>
  </si>
  <si>
    <t>2026_2至2027_01退休人数</t>
  </si>
  <si>
    <t>顶岗交流派出人数</t>
  </si>
  <si>
    <t>支教派出人数</t>
  </si>
  <si>
    <t>三区支教派出人数</t>
  </si>
  <si>
    <t>内部借调派出人数</t>
  </si>
  <si>
    <t>借出系统外人数</t>
  </si>
  <si>
    <t>扶贫派出人数</t>
  </si>
  <si>
    <t>系统内挂职派出人数</t>
  </si>
  <si>
    <t>出系统挂职人数</t>
  </si>
  <si>
    <t>派出人数合计</t>
  </si>
  <si>
    <t>顶岗交流接收人数</t>
  </si>
  <si>
    <t>支教接收人数</t>
  </si>
  <si>
    <t>三区支教接收人数</t>
  </si>
  <si>
    <t>借调接收人数</t>
  </si>
  <si>
    <t>借出接收人数</t>
  </si>
  <si>
    <t>扶贫接收人数</t>
  </si>
  <si>
    <t>挂职接收人数</t>
  </si>
  <si>
    <t>外来挂职接收人数</t>
  </si>
  <si>
    <t>接收人数合计</t>
  </si>
  <si>
    <t>实际人数</t>
  </si>
  <si>
    <t>定期调出人数</t>
  </si>
  <si>
    <t>定期辞职人数</t>
  </si>
  <si>
    <t>定期在职死亡人数</t>
  </si>
  <si>
    <t>定期内部调动人数</t>
  </si>
  <si>
    <t>定期聘任制招录人数</t>
  </si>
  <si>
    <t>定期人才引进人数</t>
  </si>
  <si>
    <t>定期任职交流内部调动人</t>
  </si>
  <si>
    <t>定期任职交流调出人数</t>
  </si>
  <si>
    <t>定期任职交流调入人数</t>
  </si>
  <si>
    <t>定期入编人数</t>
  </si>
  <si>
    <t>定期入编调入人数</t>
  </si>
  <si>
    <t>定期三支一扶人数</t>
  </si>
  <si>
    <t>定期外部调入人数</t>
  </si>
  <si>
    <t>一小</t>
  </si>
  <si>
    <t>二小</t>
  </si>
  <si>
    <t>三小</t>
  </si>
  <si>
    <t>四小</t>
  </si>
  <si>
    <t>五小</t>
  </si>
  <si>
    <t>六小</t>
  </si>
  <si>
    <t>七小</t>
  </si>
  <si>
    <t>07</t>
  </si>
  <si>
    <t>八小</t>
  </si>
  <si>
    <t>实验小学</t>
  </si>
  <si>
    <t>天生炕小学</t>
  </si>
  <si>
    <t>11</t>
  </si>
  <si>
    <t>东四沟小学</t>
  </si>
  <si>
    <t>中心小</t>
  </si>
  <si>
    <t>农垦小学</t>
  </si>
  <si>
    <t>三中</t>
  </si>
  <si>
    <t>龙门学校</t>
  </si>
  <si>
    <t>五中</t>
  </si>
  <si>
    <t>六中</t>
  </si>
  <si>
    <t>七中</t>
  </si>
  <si>
    <t>宁中</t>
  </si>
  <si>
    <t>双中</t>
  </si>
  <si>
    <t>一幼</t>
  </si>
  <si>
    <t>22</t>
  </si>
  <si>
    <t>局机关</t>
  </si>
  <si>
    <t>23</t>
  </si>
  <si>
    <t>二幼</t>
  </si>
  <si>
    <t>24</t>
  </si>
  <si>
    <t>三幼</t>
  </si>
  <si>
    <t>25</t>
  </si>
  <si>
    <t>汇总</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</si>
</sst>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56">
    <font>
      <sz val="12"/>
      <name val="宋体"/>
      <charset val="134"/>
    </font>
    <font>
      <sz val="11"/>
      <name val="宋体"/>
      <charset val="134"/>
    </font>
    <font>
      <b/>
      <sz val="24"/>
      <name val="方正小标宋简体"/>
      <charset val="134"/>
    </font>
    <font>
      <b/>
      <sz val="12"/>
      <name val="宋体"/>
      <charset val="134"/>
    </font>
    <font>
      <sz val="10"/>
      <color theme="1"/>
      <name val="宋体"/>
      <charset val="134"/>
      <scheme val="minor"/>
    </font>
    <font>
      <b/>
      <sz val="12"/>
      <name val="黑体"/>
      <charset val="134"/>
    </font>
    <font>
      <sz val="22"/>
      <name val="方正小标宋简体"/>
      <charset val="134"/>
    </font>
    <font>
      <sz val="11"/>
      <name val="黑体"/>
      <charset val="134"/>
    </font>
    <font>
      <sz val="11"/>
      <name val="仿宋_GB2312"/>
      <charset val="134"/>
    </font>
    <font>
      <sz val="9"/>
      <name val="仿宋_GB2312"/>
      <charset val="134"/>
    </font>
    <font>
      <sz val="13"/>
      <name val="仿宋_GB2312"/>
      <charset val="134"/>
    </font>
    <font>
      <sz val="12"/>
      <name val="仿宋_GB2312"/>
      <charset val="134"/>
    </font>
    <font>
      <sz val="10"/>
      <name val="仿宋_GB2312"/>
      <charset val="134"/>
    </font>
    <font>
      <sz val="12"/>
      <name val="方正小标宋简体"/>
      <charset val="134"/>
    </font>
    <font>
      <sz val="10"/>
      <name val="黑体"/>
      <charset val="134"/>
    </font>
    <font>
      <sz val="10"/>
      <color indexed="8"/>
      <name val="仿宋_GB2312"/>
      <charset val="134"/>
    </font>
    <font>
      <b/>
      <sz val="22"/>
      <name val="宋体"/>
      <charset val="134"/>
    </font>
    <font>
      <sz val="14"/>
      <name val="宋体"/>
      <charset val="134"/>
    </font>
    <font>
      <sz val="14"/>
      <color theme="1"/>
      <name val="宋体"/>
      <charset val="134"/>
      <scheme val="minor"/>
    </font>
    <font>
      <b/>
      <sz val="14"/>
      <name val="宋体"/>
      <charset val="134"/>
    </font>
    <font>
      <b/>
      <sz val="14"/>
      <color theme="1"/>
      <name val="黑体"/>
      <charset val="134"/>
    </font>
    <font>
      <b/>
      <sz val="14"/>
      <name val="黑体"/>
      <charset val="134"/>
    </font>
    <font>
      <b/>
      <sz val="16"/>
      <name val="宋体"/>
      <charset val="134"/>
    </font>
    <font>
      <sz val="9"/>
      <color indexed="8"/>
      <name val="仿宋_GB2312"/>
      <charset val="134"/>
    </font>
    <font>
      <b/>
      <sz val="28"/>
      <name val="宋体"/>
      <charset val="134"/>
    </font>
    <font>
      <sz val="12"/>
      <name val="Times New Roman"/>
      <charset val="134"/>
    </font>
    <font>
      <sz val="20"/>
      <name val="方正小标宋简体"/>
      <charset val="134"/>
    </font>
    <font>
      <sz val="20"/>
      <name val="Times New Roman"/>
      <charset val="134"/>
    </font>
    <font>
      <sz val="11"/>
      <name val="Times New Roman"/>
      <charset val="134"/>
    </font>
    <font>
      <sz val="11"/>
      <color indexed="8"/>
      <name val="仿宋_GB2312"/>
      <charset val="134"/>
    </font>
    <font>
      <sz val="11"/>
      <color theme="1"/>
      <name val="宋体"/>
      <charset val="0"/>
      <scheme val="minor"/>
    </font>
    <font>
      <sz val="11"/>
      <color theme="1"/>
      <name val="宋体"/>
      <charset val="134"/>
      <scheme val="minor"/>
    </font>
    <font>
      <b/>
      <sz val="18"/>
      <color theme="3"/>
      <name val="宋体"/>
      <charset val="134"/>
      <scheme val="minor"/>
    </font>
    <font>
      <sz val="11"/>
      <color theme="0"/>
      <name val="宋体"/>
      <charset val="0"/>
      <scheme val="minor"/>
    </font>
    <font>
      <i/>
      <sz val="11"/>
      <color rgb="FF7F7F7F"/>
      <name val="宋体"/>
      <charset val="0"/>
      <scheme val="minor"/>
    </font>
    <font>
      <u/>
      <sz val="11"/>
      <color rgb="FF0000FF"/>
      <name val="宋体"/>
      <charset val="0"/>
      <scheme val="minor"/>
    </font>
    <font>
      <b/>
      <sz val="11"/>
      <color theme="3"/>
      <name val="宋体"/>
      <charset val="134"/>
      <scheme val="minor"/>
    </font>
    <font>
      <sz val="11"/>
      <color rgb="FF9C0006"/>
      <name val="宋体"/>
      <charset val="0"/>
      <scheme val="minor"/>
    </font>
    <font>
      <sz val="11"/>
      <color rgb="FF3F3F76"/>
      <name val="宋体"/>
      <charset val="0"/>
      <scheme val="minor"/>
    </font>
    <font>
      <sz val="11"/>
      <color rgb="FF9C6500"/>
      <name val="宋体"/>
      <charset val="0"/>
      <scheme val="minor"/>
    </font>
    <font>
      <u/>
      <sz val="11"/>
      <color rgb="FF800080"/>
      <name val="宋体"/>
      <charset val="0"/>
      <scheme val="minor"/>
    </font>
    <font>
      <sz val="11"/>
      <color rgb="FFFF0000"/>
      <name val="宋体"/>
      <charset val="0"/>
      <scheme val="minor"/>
    </font>
    <font>
      <b/>
      <sz val="13"/>
      <color theme="3"/>
      <name val="宋体"/>
      <charset val="134"/>
      <scheme val="minor"/>
    </font>
    <font>
      <b/>
      <sz val="15"/>
      <color theme="3"/>
      <name val="宋体"/>
      <charset val="134"/>
      <scheme val="minor"/>
    </font>
    <font>
      <b/>
      <sz val="11"/>
      <color rgb="FF3F3F3F"/>
      <name val="宋体"/>
      <charset val="0"/>
      <scheme val="minor"/>
    </font>
    <font>
      <b/>
      <sz val="11"/>
      <color rgb="FFFA7D00"/>
      <name val="宋体"/>
      <charset val="0"/>
      <scheme val="minor"/>
    </font>
    <font>
      <b/>
      <sz val="11"/>
      <color theme="1"/>
      <name val="宋体"/>
      <charset val="0"/>
      <scheme val="minor"/>
    </font>
    <font>
      <b/>
      <sz val="11"/>
      <color rgb="FFFFFFFF"/>
      <name val="宋体"/>
      <charset val="0"/>
      <scheme val="minor"/>
    </font>
    <font>
      <sz val="11"/>
      <color rgb="FF006100"/>
      <name val="宋体"/>
      <charset val="0"/>
      <scheme val="minor"/>
    </font>
    <font>
      <sz val="11"/>
      <color rgb="FFFA7D00"/>
      <name val="宋体"/>
      <charset val="0"/>
      <scheme val="minor"/>
    </font>
    <font>
      <sz val="11"/>
      <color indexed="8"/>
      <name val="宋体"/>
      <charset val="134"/>
    </font>
    <font>
      <b/>
      <sz val="10"/>
      <name val="仿宋_GB2312"/>
      <charset val="134"/>
    </font>
    <font>
      <b/>
      <sz val="12"/>
      <name val="仿宋_GB2312"/>
      <charset val="134"/>
    </font>
    <font>
      <b/>
      <sz val="20"/>
      <name val="宋体"/>
      <charset val="134"/>
    </font>
    <font>
      <b/>
      <sz val="11"/>
      <name val="仿宋_GB2312"/>
      <charset val="134"/>
    </font>
    <font>
      <b/>
      <sz val="9"/>
      <name val="宋体"/>
      <charset val="134"/>
    </font>
  </fonts>
  <fills count="44">
    <fill>
      <patternFill patternType="none"/>
    </fill>
    <fill>
      <patternFill patternType="gray125"/>
    </fill>
    <fill>
      <patternFill patternType="solid">
        <fgColor theme="4" tint="0.799951170384838"/>
        <bgColor indexed="64"/>
      </patternFill>
    </fill>
    <fill>
      <patternFill patternType="solid">
        <fgColor rgb="FFFFFF00"/>
        <bgColor indexed="64"/>
      </patternFill>
    </fill>
    <fill>
      <patternFill patternType="solid">
        <fgColor theme="0"/>
        <bgColor indexed="64"/>
      </patternFill>
    </fill>
    <fill>
      <patternFill patternType="solid">
        <fgColor theme="8" tint="0.799951170384838"/>
        <bgColor indexed="64"/>
      </patternFill>
    </fill>
    <fill>
      <patternFill patternType="solid">
        <fgColor theme="6" tint="0.599993896298105"/>
        <bgColor indexed="64"/>
      </patternFill>
    </fill>
    <fill>
      <patternFill patternType="solid">
        <fgColor theme="7" tint="0.799951170384838"/>
        <bgColor indexed="64"/>
      </patternFill>
    </fill>
    <fill>
      <patternFill patternType="solid">
        <fgColor rgb="FFFFC000"/>
        <bgColor indexed="64"/>
      </patternFill>
    </fill>
    <fill>
      <patternFill patternType="solid">
        <fgColor theme="8" tint="0.399945066682943"/>
        <bgColor indexed="64"/>
      </patternFill>
    </fill>
    <fill>
      <patternFill patternType="solid">
        <fgColor theme="5" tint="0.799951170384838"/>
        <bgColor indexed="64"/>
      </patternFill>
    </fill>
    <fill>
      <patternFill patternType="solid">
        <fgColor theme="7"/>
        <bgColor indexed="64"/>
      </patternFill>
    </fill>
    <fill>
      <patternFill patternType="solid">
        <fgColor theme="0" tint="-0.14996795556505"/>
        <bgColor indexed="64"/>
      </patternFill>
    </fill>
    <fill>
      <patternFill patternType="solid">
        <fgColor theme="2"/>
        <bgColor indexed="64"/>
      </patternFill>
    </fill>
    <fill>
      <patternFill patternType="solid">
        <fgColor theme="6" tint="0.799951170384838"/>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rgb="FFFFFFCC"/>
        <bgColor indexed="64"/>
      </patternFill>
    </fill>
    <fill>
      <patternFill patternType="solid">
        <fgColor theme="5" tint="0.799981688894314"/>
        <bgColor indexed="64"/>
      </patternFill>
    </fill>
    <fill>
      <patternFill patternType="solid">
        <fgColor theme="6" tint="0.799981688894314"/>
        <bgColor indexed="64"/>
      </patternFill>
    </fill>
    <fill>
      <patternFill patternType="solid">
        <fgColor theme="4"/>
        <bgColor indexed="64"/>
      </patternFill>
    </fill>
    <fill>
      <patternFill patternType="solid">
        <fgColor rgb="FFFFC7CE"/>
        <bgColor indexed="64"/>
      </patternFill>
    </fill>
    <fill>
      <patternFill patternType="solid">
        <fgColor rgb="FFFFCC99"/>
        <bgColor indexed="64"/>
      </patternFill>
    </fill>
    <fill>
      <patternFill patternType="solid">
        <fgColor theme="7" tint="0.599993896298105"/>
        <bgColor indexed="64"/>
      </patternFill>
    </fill>
    <fill>
      <patternFill patternType="solid">
        <fgColor theme="6" tint="0.399975585192419"/>
        <bgColor indexed="64"/>
      </patternFill>
    </fill>
    <fill>
      <patternFill patternType="solid">
        <fgColor rgb="FFFFEB9C"/>
        <bgColor indexed="64"/>
      </patternFill>
    </fill>
    <fill>
      <patternFill patternType="solid">
        <fgColor theme="4" tint="0.799981688894314"/>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theme="8" tint="0.799981688894314"/>
        <bgColor indexed="64"/>
      </patternFill>
    </fill>
    <fill>
      <patternFill patternType="solid">
        <fgColor theme="4" tint="0.599993896298105"/>
        <bgColor indexed="64"/>
      </patternFill>
    </fill>
    <fill>
      <patternFill patternType="solid">
        <fgColor theme="9"/>
        <bgColor indexed="64"/>
      </patternFill>
    </fill>
    <fill>
      <patternFill patternType="solid">
        <fgColor theme="8"/>
        <bgColor indexed="64"/>
      </patternFill>
    </fill>
    <fill>
      <patternFill patternType="solid">
        <fgColor theme="9" tint="0.399975585192419"/>
        <bgColor indexed="64"/>
      </patternFill>
    </fill>
    <fill>
      <patternFill patternType="solid">
        <fgColor theme="8" tint="0.599993896298105"/>
        <bgColor indexed="64"/>
      </patternFill>
    </fill>
    <fill>
      <patternFill patternType="solid">
        <fgColor theme="9" tint="0.599993896298105"/>
        <bgColor indexed="64"/>
      </patternFill>
    </fill>
    <fill>
      <patternFill patternType="solid">
        <fgColor theme="8" tint="0.399975585192419"/>
        <bgColor indexed="64"/>
      </patternFill>
    </fill>
  </fills>
  <borders count="3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top/>
      <bottom style="thin">
        <color auto="1"/>
      </bottom>
      <diagonal/>
    </border>
    <border>
      <left style="thin">
        <color auto="1"/>
      </left>
      <right style="thin">
        <color auto="1"/>
      </right>
      <top/>
      <bottom style="thin">
        <color auto="1"/>
      </bottom>
      <diagonal/>
    </border>
    <border>
      <left/>
      <right/>
      <top/>
      <bottom style="medium">
        <color auto="1"/>
      </bottom>
      <diagonal/>
    </border>
    <border>
      <left style="medium">
        <color auto="1"/>
      </left>
      <right style="thin">
        <color auto="1"/>
      </right>
      <top style="medium">
        <color auto="1"/>
      </top>
      <bottom/>
      <diagonal/>
    </border>
    <border>
      <left style="thin">
        <color auto="1"/>
      </left>
      <right/>
      <top style="medium">
        <color auto="1"/>
      </top>
      <bottom style="thin">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style="thin">
        <color auto="1"/>
      </left>
      <right style="thin">
        <color auto="1"/>
      </right>
      <top style="medium">
        <color auto="1"/>
      </top>
      <bottom/>
      <diagonal/>
    </border>
    <border>
      <left style="medium">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auto="1"/>
      </left>
      <right style="thin">
        <color auto="1"/>
      </right>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right style="medium">
        <color auto="1"/>
      </right>
      <top style="medium">
        <color auto="1"/>
      </top>
      <bottom style="thin">
        <color auto="1"/>
      </bottom>
      <diagonal/>
    </border>
    <border>
      <left/>
      <right style="medium">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right/>
      <top style="thin">
        <color auto="1"/>
      </top>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53">
    <xf numFmtId="0" fontId="0" fillId="0" borderId="0">
      <alignment vertical="center"/>
    </xf>
    <xf numFmtId="42" fontId="31" fillId="0" borderId="0" applyFont="0" applyFill="0" applyBorder="0" applyAlignment="0" applyProtection="0">
      <alignment vertical="center"/>
    </xf>
    <xf numFmtId="0" fontId="30" fillId="20" borderId="0" applyNumberFormat="0" applyBorder="0" applyAlignment="0" applyProtection="0">
      <alignment vertical="center"/>
    </xf>
    <xf numFmtId="0" fontId="38" fillId="23" borderId="26" applyNumberFormat="0" applyAlignment="0" applyProtection="0">
      <alignment vertical="center"/>
    </xf>
    <xf numFmtId="44" fontId="31" fillId="0" borderId="0" applyFont="0" applyFill="0" applyBorder="0" applyAlignment="0" applyProtection="0">
      <alignment vertical="center"/>
    </xf>
    <xf numFmtId="41" fontId="31" fillId="0" borderId="0" applyFont="0" applyFill="0" applyBorder="0" applyAlignment="0" applyProtection="0">
      <alignment vertical="center"/>
    </xf>
    <xf numFmtId="0" fontId="30" fillId="6" borderId="0" applyNumberFormat="0" applyBorder="0" applyAlignment="0" applyProtection="0">
      <alignment vertical="center"/>
    </xf>
    <xf numFmtId="0" fontId="37" fillId="22" borderId="0" applyNumberFormat="0" applyBorder="0" applyAlignment="0" applyProtection="0">
      <alignment vertical="center"/>
    </xf>
    <xf numFmtId="43" fontId="31" fillId="0" borderId="0" applyFont="0" applyFill="0" applyBorder="0" applyAlignment="0" applyProtection="0">
      <alignment vertical="center"/>
    </xf>
    <xf numFmtId="0" fontId="33" fillId="25" borderId="0" applyNumberFormat="0" applyBorder="0" applyAlignment="0" applyProtection="0">
      <alignment vertical="center"/>
    </xf>
    <xf numFmtId="0" fontId="35" fillId="0" borderId="0" applyNumberFormat="0" applyFill="0" applyBorder="0" applyAlignment="0" applyProtection="0">
      <alignment vertical="center"/>
    </xf>
    <xf numFmtId="9" fontId="31" fillId="0" borderId="0" applyFont="0" applyFill="0" applyBorder="0" applyAlignment="0" applyProtection="0">
      <alignment vertical="center"/>
    </xf>
    <xf numFmtId="0" fontId="40" fillId="0" borderId="0" applyNumberFormat="0" applyFill="0" applyBorder="0" applyAlignment="0" applyProtection="0">
      <alignment vertical="center"/>
    </xf>
    <xf numFmtId="0" fontId="31" fillId="18" borderId="25" applyNumberFormat="0" applyFont="0" applyAlignment="0" applyProtection="0">
      <alignment vertical="center"/>
    </xf>
    <xf numFmtId="0" fontId="33" fillId="16" borderId="0" applyNumberFormat="0" applyBorder="0" applyAlignment="0" applyProtection="0">
      <alignment vertical="center"/>
    </xf>
    <xf numFmtId="0" fontId="36"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43" fillId="0" borderId="27" applyNumberFormat="0" applyFill="0" applyAlignment="0" applyProtection="0">
      <alignment vertical="center"/>
    </xf>
    <xf numFmtId="0" fontId="42" fillId="0" borderId="27" applyNumberFormat="0" applyFill="0" applyAlignment="0" applyProtection="0">
      <alignment vertical="center"/>
    </xf>
    <xf numFmtId="0" fontId="33" fillId="28" borderId="0" applyNumberFormat="0" applyBorder="0" applyAlignment="0" applyProtection="0">
      <alignment vertical="center"/>
    </xf>
    <xf numFmtId="0" fontId="36" fillId="0" borderId="28" applyNumberFormat="0" applyFill="0" applyAlignment="0" applyProtection="0">
      <alignment vertical="center"/>
    </xf>
    <xf numFmtId="0" fontId="33" fillId="29" borderId="0" applyNumberFormat="0" applyBorder="0" applyAlignment="0" applyProtection="0">
      <alignment vertical="center"/>
    </xf>
    <xf numFmtId="0" fontId="44" fillId="30" borderId="29" applyNumberFormat="0" applyAlignment="0" applyProtection="0">
      <alignment vertical="center"/>
    </xf>
    <xf numFmtId="0" fontId="45" fillId="30" borderId="26" applyNumberFormat="0" applyAlignment="0" applyProtection="0">
      <alignment vertical="center"/>
    </xf>
    <xf numFmtId="0" fontId="47" fillId="31" borderId="31" applyNumberFormat="0" applyAlignment="0" applyProtection="0">
      <alignment vertical="center"/>
    </xf>
    <xf numFmtId="0" fontId="30" fillId="33" borderId="0" applyNumberFormat="0" applyBorder="0" applyAlignment="0" applyProtection="0">
      <alignment vertical="center"/>
    </xf>
    <xf numFmtId="0" fontId="33" fillId="34" borderId="0" applyNumberFormat="0" applyBorder="0" applyAlignment="0" applyProtection="0">
      <alignment vertical="center"/>
    </xf>
    <xf numFmtId="0" fontId="49" fillId="0" borderId="32" applyNumberFormat="0" applyFill="0" applyAlignment="0" applyProtection="0">
      <alignment vertical="center"/>
    </xf>
    <xf numFmtId="0" fontId="46" fillId="0" borderId="30" applyNumberFormat="0" applyFill="0" applyAlignment="0" applyProtection="0">
      <alignment vertical="center"/>
    </xf>
    <xf numFmtId="0" fontId="48" fillId="35" borderId="0" applyNumberFormat="0" applyBorder="0" applyAlignment="0" applyProtection="0">
      <alignment vertical="center"/>
    </xf>
    <xf numFmtId="0" fontId="39" fillId="26" borderId="0" applyNumberFormat="0" applyBorder="0" applyAlignment="0" applyProtection="0">
      <alignment vertical="center"/>
    </xf>
    <xf numFmtId="0" fontId="30" fillId="36" borderId="0" applyNumberFormat="0" applyBorder="0" applyAlignment="0" applyProtection="0">
      <alignment vertical="center"/>
    </xf>
    <xf numFmtId="0" fontId="33" fillId="21" borderId="0" applyNumberFormat="0" applyBorder="0" applyAlignment="0" applyProtection="0">
      <alignment vertical="center"/>
    </xf>
    <xf numFmtId="0" fontId="30" fillId="27" borderId="0" applyNumberFormat="0" applyBorder="0" applyAlignment="0" applyProtection="0">
      <alignment vertical="center"/>
    </xf>
    <xf numFmtId="0" fontId="30" fillId="37" borderId="0" applyNumberFormat="0" applyBorder="0" applyAlignment="0" applyProtection="0">
      <alignment vertical="center"/>
    </xf>
    <xf numFmtId="0" fontId="30" fillId="19" borderId="0" applyNumberFormat="0" applyBorder="0" applyAlignment="0" applyProtection="0">
      <alignment vertical="center"/>
    </xf>
    <xf numFmtId="0" fontId="30" fillId="15" borderId="0" applyNumberFormat="0" applyBorder="0" applyAlignment="0" applyProtection="0">
      <alignment vertical="center"/>
    </xf>
    <xf numFmtId="0" fontId="33" fillId="17" borderId="0" applyNumberFormat="0" applyBorder="0" applyAlignment="0" applyProtection="0">
      <alignment vertical="center"/>
    </xf>
    <xf numFmtId="0" fontId="33" fillId="11" borderId="0" applyNumberFormat="0" applyBorder="0" applyAlignment="0" applyProtection="0">
      <alignment vertical="center"/>
    </xf>
    <xf numFmtId="0" fontId="30" fillId="32" borderId="0" applyNumberFormat="0" applyBorder="0" applyAlignment="0" applyProtection="0">
      <alignment vertical="center"/>
    </xf>
    <xf numFmtId="0" fontId="30" fillId="24" borderId="0" applyNumberFormat="0" applyBorder="0" applyAlignment="0" applyProtection="0">
      <alignment vertical="center"/>
    </xf>
    <xf numFmtId="0" fontId="33" fillId="39" borderId="0" applyNumberFormat="0" applyBorder="0" applyAlignment="0" applyProtection="0">
      <alignment vertical="center"/>
    </xf>
    <xf numFmtId="0" fontId="50" fillId="0" borderId="0">
      <alignment vertical="center"/>
    </xf>
    <xf numFmtId="0" fontId="30" fillId="41" borderId="0" applyNumberFormat="0" applyBorder="0" applyAlignment="0" applyProtection="0">
      <alignment vertical="center"/>
    </xf>
    <xf numFmtId="0" fontId="33" fillId="43" borderId="0" applyNumberFormat="0" applyBorder="0" applyAlignment="0" applyProtection="0">
      <alignment vertical="center"/>
    </xf>
    <xf numFmtId="0" fontId="33" fillId="38" borderId="0" applyNumberFormat="0" applyBorder="0" applyAlignment="0" applyProtection="0">
      <alignment vertical="center"/>
    </xf>
    <xf numFmtId="0" fontId="30" fillId="42" borderId="0" applyNumberFormat="0" applyBorder="0" applyAlignment="0" applyProtection="0">
      <alignment vertical="center"/>
    </xf>
    <xf numFmtId="0" fontId="33" fillId="40" borderId="0" applyNumberFormat="0" applyBorder="0" applyAlignment="0" applyProtection="0">
      <alignment vertical="center"/>
    </xf>
    <xf numFmtId="0" fontId="31" fillId="0" borderId="0"/>
    <xf numFmtId="0" fontId="50" fillId="0" borderId="0">
      <alignment vertical="center"/>
    </xf>
    <xf numFmtId="0" fontId="0" fillId="0" borderId="0">
      <alignment vertical="center"/>
    </xf>
  </cellStyleXfs>
  <cellXfs count="137">
    <xf numFmtId="0" fontId="0" fillId="0" borderId="0" xfId="0">
      <alignment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Alignment="1">
      <alignment vertical="center" wrapText="1"/>
    </xf>
    <xf numFmtId="0" fontId="0" fillId="0" borderId="1" xfId="0" applyBorder="1" applyAlignment="1">
      <alignment horizontal="center" vertical="center" wrapText="1"/>
    </xf>
    <xf numFmtId="0" fontId="0" fillId="0" borderId="1" xfId="0" applyBorder="1">
      <alignment vertical="center"/>
    </xf>
    <xf numFmtId="0" fontId="0" fillId="0" borderId="1" xfId="0" applyBorder="1" applyAlignment="1">
      <alignment horizontal="center" vertical="center"/>
    </xf>
    <xf numFmtId="0" fontId="1" fillId="2" borderId="1" xfId="0" applyFont="1" applyFill="1" applyBorder="1">
      <alignment vertical="center"/>
    </xf>
    <xf numFmtId="0" fontId="0" fillId="2" borderId="1" xfId="0" applyFill="1" applyBorder="1" applyAlignment="1">
      <alignment horizontal="center" vertical="center"/>
    </xf>
    <xf numFmtId="0" fontId="1" fillId="0" borderId="1" xfId="0" applyFont="1" applyBorder="1">
      <alignment vertical="center"/>
    </xf>
    <xf numFmtId="0" fontId="0" fillId="3" borderId="1" xfId="0" applyFill="1" applyBorder="1" applyAlignment="1">
      <alignment horizontal="center" vertical="center"/>
    </xf>
    <xf numFmtId="0" fontId="0" fillId="4" borderId="0" xfId="0" applyFill="1" applyAlignment="1">
      <alignment vertical="center" wrapText="1"/>
    </xf>
    <xf numFmtId="0" fontId="0" fillId="0" borderId="0" xfId="0" applyAlignment="1">
      <alignment horizontal="center" vertical="center" wrapText="1"/>
    </xf>
    <xf numFmtId="0" fontId="2" fillId="0" borderId="0" xfId="0" applyFont="1" applyAlignment="1">
      <alignment horizontal="center" vertical="center" wrapText="1"/>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0" fillId="4" borderId="1" xfId="0" applyFill="1" applyBorder="1" applyAlignment="1">
      <alignment horizontal="center" vertical="center" wrapText="1"/>
    </xf>
    <xf numFmtId="0" fontId="0" fillId="5" borderId="1" xfId="0" applyFill="1" applyBorder="1" applyAlignment="1">
      <alignment horizontal="center" vertical="center" wrapText="1"/>
    </xf>
    <xf numFmtId="0" fontId="4" fillId="2" borderId="1"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0" fillId="2" borderId="1" xfId="0" applyFill="1" applyBorder="1" applyAlignment="1">
      <alignment horizontal="center" vertical="center" wrapText="1"/>
    </xf>
    <xf numFmtId="0" fontId="3" fillId="6" borderId="1" xfId="0" applyFont="1" applyFill="1" applyBorder="1" applyAlignment="1">
      <alignment horizontal="center" vertical="center" wrapText="1"/>
    </xf>
    <xf numFmtId="0" fontId="0" fillId="6" borderId="1" xfId="0" applyFill="1" applyBorder="1" applyAlignment="1">
      <alignment horizontal="center" vertical="center" wrapText="1"/>
    </xf>
    <xf numFmtId="0" fontId="0" fillId="3" borderId="1" xfId="0" applyFill="1" applyBorder="1" applyAlignment="1">
      <alignment horizontal="center" vertical="center" wrapText="1"/>
    </xf>
    <xf numFmtId="0" fontId="3" fillId="0" borderId="1" xfId="0" applyFont="1" applyBorder="1" applyAlignment="1">
      <alignment vertical="center" wrapText="1"/>
    </xf>
    <xf numFmtId="0" fontId="5" fillId="0" borderId="1" xfId="0" applyFont="1" applyBorder="1" applyAlignment="1">
      <alignment horizontal="center" vertical="center" wrapText="1"/>
    </xf>
    <xf numFmtId="0" fontId="5" fillId="4" borderId="1" xfId="0" applyFont="1" applyFill="1" applyBorder="1" applyAlignment="1">
      <alignment horizontal="center" vertical="center" wrapText="1"/>
    </xf>
    <xf numFmtId="0" fontId="4" fillId="7" borderId="1" xfId="0" applyFont="1" applyFill="1" applyBorder="1" applyAlignment="1">
      <alignment horizontal="center" vertical="center" wrapText="1"/>
    </xf>
    <xf numFmtId="0" fontId="0" fillId="7" borderId="1" xfId="0" applyFill="1" applyBorder="1" applyAlignment="1">
      <alignment horizontal="center" vertical="center" wrapText="1"/>
    </xf>
    <xf numFmtId="0" fontId="3" fillId="8" borderId="1" xfId="0" applyFont="1" applyFill="1" applyBorder="1" applyAlignment="1">
      <alignment horizontal="center" vertical="center" wrapText="1"/>
    </xf>
    <xf numFmtId="0" fontId="3" fillId="9" borderId="1" xfId="0" applyFont="1" applyFill="1" applyBorder="1" applyAlignment="1">
      <alignment horizontal="center" vertical="center" wrapText="1"/>
    </xf>
    <xf numFmtId="0" fontId="3" fillId="5"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0" fillId="8" borderId="1" xfId="0" applyFill="1" applyBorder="1" applyAlignment="1">
      <alignment horizontal="center" vertical="center" wrapText="1"/>
    </xf>
    <xf numFmtId="0" fontId="0" fillId="9" borderId="1" xfId="0" applyFill="1" applyBorder="1" applyAlignment="1">
      <alignment horizontal="center" vertical="center" wrapText="1"/>
    </xf>
    <xf numFmtId="0" fontId="3" fillId="4" borderId="1" xfId="0" applyFont="1" applyFill="1" applyBorder="1" applyAlignment="1">
      <alignment horizontal="center" vertical="center" wrapText="1"/>
    </xf>
    <xf numFmtId="0" fontId="0" fillId="10" borderId="1" xfId="0" applyFill="1" applyBorder="1" applyAlignment="1">
      <alignment horizontal="center" vertical="center" wrapText="1"/>
    </xf>
    <xf numFmtId="0" fontId="0" fillId="11" borderId="1" xfId="0" applyFill="1" applyBorder="1" applyAlignment="1">
      <alignment horizontal="center" vertical="center" wrapText="1"/>
    </xf>
    <xf numFmtId="0" fontId="3" fillId="12" borderId="1" xfId="0" applyFont="1" applyFill="1" applyBorder="1" applyAlignment="1">
      <alignment horizontal="center" vertical="center" wrapText="1"/>
    </xf>
    <xf numFmtId="0" fontId="5" fillId="7" borderId="1" xfId="0" applyFont="1" applyFill="1" applyBorder="1" applyAlignment="1">
      <alignment horizontal="center" vertical="center" wrapText="1"/>
    </xf>
    <xf numFmtId="0" fontId="0" fillId="12" borderId="1" xfId="0" applyFill="1" applyBorder="1" applyAlignment="1">
      <alignment horizontal="center" vertical="center" wrapText="1"/>
    </xf>
    <xf numFmtId="0" fontId="1" fillId="0" borderId="0" xfId="0" applyFont="1" applyAlignment="1">
      <alignment horizontal="left" vertical="center"/>
    </xf>
    <xf numFmtId="0" fontId="6" fillId="0" borderId="0" xfId="0" applyFont="1" applyAlignment="1">
      <alignment horizontal="center" vertical="center"/>
    </xf>
    <xf numFmtId="0" fontId="7" fillId="0" borderId="1" xfId="0" applyFont="1" applyBorder="1" applyAlignment="1">
      <alignment horizontal="center" vertical="center" wrapText="1"/>
    </xf>
    <xf numFmtId="0" fontId="7" fillId="0" borderId="1" xfId="0" applyFont="1" applyBorder="1" applyAlignment="1">
      <alignment horizontal="center" vertical="center"/>
    </xf>
    <xf numFmtId="0" fontId="8" fillId="0" borderId="2" xfId="0" applyFont="1" applyBorder="1" applyAlignment="1">
      <alignment horizontal="center" vertical="center" wrapText="1"/>
    </xf>
    <xf numFmtId="0" fontId="8" fillId="0" borderId="1" xfId="0" applyFont="1" applyBorder="1" applyAlignment="1">
      <alignment horizontal="center" vertical="center" wrapText="1"/>
    </xf>
    <xf numFmtId="0" fontId="8" fillId="0" borderId="3" xfId="0" applyFont="1" applyBorder="1" applyAlignment="1">
      <alignment horizontal="center" vertical="center" wrapText="1"/>
    </xf>
    <xf numFmtId="0" fontId="9" fillId="0" borderId="1" xfId="0" applyFont="1" applyBorder="1" applyAlignment="1">
      <alignment horizontal="left" vertical="center" wrapText="1"/>
    </xf>
    <xf numFmtId="0" fontId="10" fillId="0" borderId="0" xfId="0" applyFont="1" applyAlignment="1">
      <alignment vertical="center" wrapText="1"/>
    </xf>
    <xf numFmtId="0" fontId="11" fillId="0" borderId="0" xfId="0" applyFont="1" applyAlignment="1">
      <alignment vertical="center" wrapText="1"/>
    </xf>
    <xf numFmtId="0" fontId="7" fillId="0" borderId="0" xfId="0" applyFont="1" applyAlignment="1">
      <alignment vertical="center" wrapText="1"/>
    </xf>
    <xf numFmtId="0" fontId="12" fillId="0" borderId="0" xfId="0" applyFont="1" applyAlignment="1">
      <alignment vertical="center" wrapText="1"/>
    </xf>
    <xf numFmtId="0" fontId="6" fillId="0" borderId="0" xfId="0" applyFont="1" applyAlignment="1">
      <alignment horizontal="center" vertical="center" wrapText="1"/>
    </xf>
    <xf numFmtId="0" fontId="13" fillId="0" borderId="4" xfId="0" applyFont="1" applyBorder="1" applyAlignment="1">
      <alignment horizontal="left" vertical="center" wrapText="1"/>
    </xf>
    <xf numFmtId="0" fontId="13" fillId="0" borderId="0" xfId="0" applyFont="1" applyAlignment="1">
      <alignment horizontal="center" vertical="center" wrapText="1"/>
    </xf>
    <xf numFmtId="31" fontId="13" fillId="0" borderId="0" xfId="0" applyNumberFormat="1" applyFont="1" applyAlignment="1">
      <alignment horizontal="center" vertical="center" wrapText="1"/>
    </xf>
    <xf numFmtId="0" fontId="7" fillId="0" borderId="2" xfId="0" applyFont="1" applyBorder="1" applyAlignment="1">
      <alignment horizontal="center" vertical="center" wrapText="1"/>
    </xf>
    <xf numFmtId="0" fontId="7" fillId="0" borderId="5" xfId="0" applyFont="1" applyBorder="1" applyAlignment="1">
      <alignment horizontal="center" vertical="center" wrapText="1"/>
    </xf>
    <xf numFmtId="0" fontId="12"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12" fillId="0" borderId="1" xfId="0" applyFont="1" applyBorder="1" applyAlignment="1">
      <alignment vertical="center" wrapText="1"/>
    </xf>
    <xf numFmtId="0" fontId="8" fillId="0" borderId="0" xfId="0" applyFont="1" applyAlignment="1">
      <alignment horizontal="left" vertical="center" wrapText="1"/>
    </xf>
    <xf numFmtId="0" fontId="12" fillId="0" borderId="1" xfId="0" applyFont="1" applyBorder="1" applyAlignment="1">
      <alignment horizontal="left" vertical="center" wrapText="1"/>
    </xf>
    <xf numFmtId="0" fontId="15" fillId="0" borderId="1" xfId="0" applyFont="1" applyBorder="1" applyAlignment="1">
      <alignment horizontal="left" vertical="center" wrapText="1"/>
    </xf>
    <xf numFmtId="0" fontId="11" fillId="0" borderId="0" xfId="0" applyFont="1">
      <alignment vertical="center"/>
    </xf>
    <xf numFmtId="0" fontId="1" fillId="0" borderId="0" xfId="0" applyFont="1">
      <alignment vertical="center"/>
    </xf>
    <xf numFmtId="0" fontId="0" fillId="0" borderId="6" xfId="0" applyBorder="1" applyAlignment="1">
      <alignment horizontal="left" vertical="center"/>
    </xf>
    <xf numFmtId="0" fontId="7" fillId="0" borderId="7" xfId="0" applyFont="1" applyBorder="1" applyAlignment="1">
      <alignment horizontal="center" vertical="center" textRotation="255"/>
    </xf>
    <xf numFmtId="0" fontId="7" fillId="0" borderId="8" xfId="0" applyFont="1" applyBorder="1" applyAlignment="1">
      <alignment horizontal="center" vertical="center" wrapText="1"/>
    </xf>
    <xf numFmtId="0" fontId="7" fillId="0" borderId="9"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12" xfId="0" applyFont="1" applyBorder="1" applyAlignment="1">
      <alignment horizontal="center" vertical="center" textRotation="255"/>
    </xf>
    <xf numFmtId="0" fontId="8" fillId="0" borderId="13"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15" xfId="0" applyFont="1" applyBorder="1" applyAlignment="1">
      <alignment horizontal="center" vertical="center" wrapText="1"/>
    </xf>
    <xf numFmtId="0" fontId="7" fillId="0" borderId="3"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16" xfId="0" applyFont="1" applyBorder="1" applyAlignment="1">
      <alignment horizontal="center" vertical="center" textRotation="255"/>
    </xf>
    <xf numFmtId="0" fontId="7" fillId="0" borderId="17" xfId="0" applyFont="1" applyBorder="1" applyAlignment="1">
      <alignment horizontal="center" vertical="center" textRotation="255" wrapText="1"/>
    </xf>
    <xf numFmtId="0" fontId="7" fillId="0" borderId="1" xfId="0" applyFont="1" applyBorder="1" applyAlignment="1">
      <alignment vertical="center" wrapText="1"/>
    </xf>
    <xf numFmtId="0" fontId="7" fillId="0" borderId="18" xfId="0" applyFont="1" applyBorder="1" applyAlignment="1">
      <alignment horizontal="center" vertical="center" textRotation="255" wrapText="1"/>
    </xf>
    <xf numFmtId="0" fontId="7" fillId="0" borderId="19" xfId="0" applyFont="1" applyBorder="1" applyAlignment="1">
      <alignment horizontal="center" vertical="center" wrapText="1"/>
    </xf>
    <xf numFmtId="0" fontId="7" fillId="0" borderId="19" xfId="0" applyFont="1" applyBorder="1" applyAlignment="1">
      <alignment horizontal="center" vertical="center"/>
    </xf>
    <xf numFmtId="0" fontId="7" fillId="0" borderId="19" xfId="0" applyFont="1" applyBorder="1" applyAlignment="1">
      <alignment horizontal="center" vertical="center" textRotation="255" wrapText="1"/>
    </xf>
    <xf numFmtId="0" fontId="7" fillId="0" borderId="20" xfId="0" applyFont="1" applyBorder="1" applyAlignment="1">
      <alignment horizontal="center" vertical="center" wrapText="1"/>
    </xf>
    <xf numFmtId="0" fontId="8" fillId="0" borderId="21" xfId="0" applyFont="1" applyBorder="1" applyAlignment="1">
      <alignment horizontal="center" vertical="center" wrapText="1"/>
    </xf>
    <xf numFmtId="0" fontId="7" fillId="0" borderId="22" xfId="0" applyFont="1" applyBorder="1" applyAlignment="1">
      <alignment horizontal="center" vertical="center" wrapText="1"/>
    </xf>
    <xf numFmtId="0" fontId="7" fillId="0" borderId="21" xfId="0" applyFont="1" applyBorder="1" applyAlignment="1">
      <alignment horizontal="center" vertical="center" wrapText="1"/>
    </xf>
    <xf numFmtId="0" fontId="7" fillId="0" borderId="23" xfId="0" applyFont="1" applyBorder="1" applyAlignment="1">
      <alignment horizontal="center" vertical="center"/>
    </xf>
    <xf numFmtId="0" fontId="16" fillId="0" borderId="4" xfId="0" applyFont="1" applyBorder="1" applyAlignment="1">
      <alignment horizontal="center" vertical="center"/>
    </xf>
    <xf numFmtId="0" fontId="17" fillId="4" borderId="1" xfId="0" applyFont="1" applyFill="1" applyBorder="1" applyAlignment="1">
      <alignment horizontal="center" vertical="center" wrapText="1"/>
    </xf>
    <xf numFmtId="0" fontId="3" fillId="13" borderId="1" xfId="0" applyFont="1" applyFill="1" applyBorder="1" applyAlignment="1">
      <alignment horizontal="center" vertical="center" wrapText="1"/>
    </xf>
    <xf numFmtId="0" fontId="18" fillId="4" borderId="1" xfId="0" applyFont="1" applyFill="1" applyBorder="1" applyAlignment="1">
      <alignment horizontal="center" vertical="center" wrapText="1"/>
    </xf>
    <xf numFmtId="0" fontId="19" fillId="8" borderId="1" xfId="0" applyFont="1" applyFill="1" applyBorder="1" applyAlignment="1">
      <alignment horizontal="center" vertical="center" wrapText="1"/>
    </xf>
    <xf numFmtId="0" fontId="20" fillId="13" borderId="1" xfId="0" applyFont="1" applyFill="1" applyBorder="1" applyAlignment="1">
      <alignment horizontal="center" vertical="center" wrapText="1"/>
    </xf>
    <xf numFmtId="0" fontId="18" fillId="7" borderId="1" xfId="0" applyFont="1" applyFill="1" applyBorder="1" applyAlignment="1">
      <alignment horizontal="center" vertical="center" wrapText="1"/>
    </xf>
    <xf numFmtId="0" fontId="17" fillId="0" borderId="1" xfId="0" applyFont="1" applyBorder="1" applyAlignment="1">
      <alignment horizontal="center" vertical="center" wrapText="1"/>
    </xf>
    <xf numFmtId="0" fontId="17" fillId="14" borderId="1" xfId="0" applyFont="1" applyFill="1" applyBorder="1" applyAlignment="1">
      <alignment horizontal="center" vertical="center" wrapText="1"/>
    </xf>
    <xf numFmtId="0" fontId="18" fillId="0" borderId="1" xfId="0" applyFont="1" applyBorder="1" applyAlignment="1">
      <alignment horizontal="center" vertical="center" wrapText="1"/>
    </xf>
    <xf numFmtId="0" fontId="21" fillId="13" borderId="1" xfId="0" applyFont="1" applyFill="1" applyBorder="1" applyAlignment="1">
      <alignment horizontal="center" vertical="center" wrapText="1"/>
    </xf>
    <xf numFmtId="0" fontId="17" fillId="7" borderId="1" xfId="0" applyFont="1" applyFill="1" applyBorder="1" applyAlignment="1">
      <alignment horizontal="center" vertical="center" wrapText="1"/>
    </xf>
    <xf numFmtId="0" fontId="19" fillId="6" borderId="1" xfId="0" applyFont="1" applyFill="1" applyBorder="1" applyAlignment="1">
      <alignment horizontal="center" vertical="center" wrapText="1"/>
    </xf>
    <xf numFmtId="0" fontId="17" fillId="6" borderId="1" xfId="0" applyFont="1" applyFill="1" applyBorder="1" applyAlignment="1">
      <alignment horizontal="center" vertical="center" wrapText="1"/>
    </xf>
    <xf numFmtId="0" fontId="19" fillId="3" borderId="1" xfId="0" applyFont="1" applyFill="1" applyBorder="1" applyAlignment="1">
      <alignment horizontal="center" vertical="center" wrapText="1"/>
    </xf>
    <xf numFmtId="0" fontId="17" fillId="3" borderId="1" xfId="0" applyFont="1" applyFill="1" applyBorder="1" applyAlignment="1">
      <alignment horizontal="center" vertical="center" wrapText="1"/>
    </xf>
    <xf numFmtId="0" fontId="19" fillId="0" borderId="1" xfId="0" applyFont="1" applyBorder="1" applyAlignment="1">
      <alignment horizontal="center" vertical="center" wrapText="1"/>
    </xf>
    <xf numFmtId="0" fontId="5" fillId="13" borderId="1" xfId="0" applyFont="1" applyFill="1" applyBorder="1" applyAlignment="1">
      <alignment horizontal="center" vertical="center" wrapText="1"/>
    </xf>
    <xf numFmtId="0" fontId="0" fillId="0" borderId="0" xfId="0" applyAlignment="1"/>
    <xf numFmtId="14" fontId="0" fillId="0" borderId="0" xfId="0" applyNumberFormat="1" applyAlignment="1"/>
    <xf numFmtId="0" fontId="0" fillId="4" borderId="0" xfId="0" applyFill="1">
      <alignment vertical="center"/>
    </xf>
    <xf numFmtId="0" fontId="5" fillId="15" borderId="1" xfId="0" applyFont="1" applyFill="1" applyBorder="1" applyAlignment="1">
      <alignment horizontal="center" vertical="center" wrapText="1"/>
    </xf>
    <xf numFmtId="0" fontId="22" fillId="0" borderId="24" xfId="0" applyFont="1" applyBorder="1" applyAlignment="1">
      <alignment horizontal="left" vertical="center" wrapText="1"/>
    </xf>
    <xf numFmtId="0" fontId="20" fillId="15" borderId="1" xfId="0" applyFont="1" applyFill="1" applyBorder="1" applyAlignment="1">
      <alignment horizontal="center" vertical="center" wrapText="1"/>
    </xf>
    <xf numFmtId="0" fontId="17" fillId="15" borderId="1" xfId="0" applyFont="1" applyFill="1" applyBorder="1" applyAlignment="1">
      <alignment horizontal="center" vertical="center" wrapText="1"/>
    </xf>
    <xf numFmtId="0" fontId="23" fillId="0" borderId="1" xfId="0" applyFont="1" applyBorder="1" applyAlignment="1">
      <alignment horizontal="left" vertical="center" wrapText="1"/>
    </xf>
    <xf numFmtId="0" fontId="9" fillId="0" borderId="1" xfId="0" applyFont="1" applyBorder="1" applyAlignment="1">
      <alignment horizontal="center" vertical="center" wrapText="1"/>
    </xf>
    <xf numFmtId="0" fontId="24" fillId="0" borderId="4" xfId="0" applyFont="1" applyBorder="1" applyAlignment="1">
      <alignment horizontal="center" vertical="center"/>
    </xf>
    <xf numFmtId="0" fontId="17" fillId="10" borderId="1" xfId="0" applyFont="1" applyFill="1" applyBorder="1" applyAlignment="1">
      <alignment horizontal="center" vertical="center" wrapText="1"/>
    </xf>
    <xf numFmtId="0" fontId="3" fillId="0" borderId="13" xfId="0" applyFont="1" applyBorder="1" applyAlignment="1">
      <alignment horizontal="center" vertical="center" wrapText="1"/>
    </xf>
    <xf numFmtId="0" fontId="3" fillId="0" borderId="15" xfId="0" applyFont="1" applyBorder="1" applyAlignment="1">
      <alignment horizontal="center" vertical="center" wrapText="1"/>
    </xf>
    <xf numFmtId="0" fontId="19" fillId="10" borderId="1" xfId="0" applyFont="1" applyFill="1" applyBorder="1" applyAlignment="1">
      <alignment horizontal="center" vertical="center" wrapText="1"/>
    </xf>
    <xf numFmtId="0" fontId="21" fillId="10" borderId="1" xfId="0" applyFont="1" applyFill="1" applyBorder="1" applyAlignment="1">
      <alignment horizontal="center" vertical="center" wrapText="1"/>
    </xf>
    <xf numFmtId="0" fontId="0" fillId="10" borderId="1" xfId="0" applyFill="1" applyBorder="1" applyAlignment="1">
      <alignment horizontal="center" vertical="center"/>
    </xf>
    <xf numFmtId="0" fontId="25" fillId="0" borderId="0" xfId="0" applyFont="1">
      <alignment vertical="center"/>
    </xf>
    <xf numFmtId="0" fontId="0" fillId="0" borderId="0" xfId="0" applyFont="1">
      <alignment vertical="center"/>
    </xf>
    <xf numFmtId="0" fontId="26" fillId="0" borderId="0" xfId="0" applyFont="1" applyAlignment="1">
      <alignment horizontal="center" vertical="center" wrapText="1"/>
    </xf>
    <xf numFmtId="0" fontId="27" fillId="0" borderId="0" xfId="0" applyFont="1" applyAlignment="1">
      <alignment horizontal="center" vertical="center" wrapText="1"/>
    </xf>
    <xf numFmtId="0" fontId="28" fillId="0" borderId="1" xfId="0" applyFont="1" applyBorder="1" applyAlignment="1">
      <alignment horizontal="center" vertical="center" wrapText="1"/>
    </xf>
    <xf numFmtId="0" fontId="29" fillId="0" borderId="1" xfId="0" applyFont="1" applyBorder="1" applyAlignment="1">
      <alignment vertical="center" wrapText="1"/>
    </xf>
    <xf numFmtId="0" fontId="8" fillId="0" borderId="1" xfId="0" applyFont="1" applyBorder="1" applyAlignment="1">
      <alignment horizontal="left" vertical="center" wrapText="1"/>
    </xf>
    <xf numFmtId="0" fontId="8" fillId="0" borderId="1" xfId="0" applyFont="1" applyBorder="1" applyAlignment="1">
      <alignment vertical="center" wrapText="1"/>
    </xf>
    <xf numFmtId="0" fontId="29" fillId="0" borderId="1" xfId="0" applyFont="1" applyBorder="1" applyAlignment="1">
      <alignment horizontal="left" vertical="center" wrapText="1"/>
    </xf>
  </cellXfs>
  <cellStyles count="53">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常规 2 2" xfId="44"/>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2" xfId="50"/>
    <cellStyle name="常规 3" xfId="51"/>
    <cellStyle name="常规 4" xfId="52"/>
  </cellStyles>
  <tableStyles count="0" defaultTableStyle="TableStyleMedium9" defaultPivotStyle="PivotStyleLight16"/>
  <colors>
    <mruColors>
      <color rgb="00FFF2CC"/>
      <color rgb="00D9E1F2"/>
      <color rgb="00FFC000"/>
      <color rgb="00E7E6E6"/>
      <color rgb="00EDEDED"/>
      <color rgb="00DBDBDB"/>
      <color rgb="00DDEBF7"/>
      <color rgb="00FFFF00"/>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styles" Target="styles.xml"/><Relationship Id="rId17" Type="http://schemas.openxmlformats.org/officeDocument/2006/relationships/theme" Target="theme/theme1.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9"/>
  <sheetViews>
    <sheetView tabSelected="1" topLeftCell="A13" workbookViewId="0">
      <selection activeCell="F15" sqref="F15"/>
    </sheetView>
  </sheetViews>
  <sheetFormatPr defaultColWidth="9" defaultRowHeight="15.75"/>
  <cols>
    <col min="1" max="1" width="15.375" customWidth="1"/>
    <col min="2" max="2" width="11.375" style="2" customWidth="1"/>
    <col min="3" max="3" width="6.25" hidden="1" customWidth="1"/>
    <col min="4" max="5" width="5.75" style="128" customWidth="1"/>
    <col min="6" max="6" width="71.125" customWidth="1"/>
    <col min="7" max="7" width="15.625" style="2" customWidth="1"/>
    <col min="8" max="8" width="11.625" style="2" customWidth="1"/>
    <col min="9" max="9" width="24.25" style="2" customWidth="1"/>
  </cols>
  <sheetData>
    <row r="1" ht="22.5" customHeight="1" spans="1:1">
      <c r="A1" s="129" t="s">
        <v>0</v>
      </c>
    </row>
    <row r="2" ht="57.75" customHeight="1" spans="1:9">
      <c r="A2" s="130" t="s">
        <v>1</v>
      </c>
      <c r="B2" s="130"/>
      <c r="C2" s="130"/>
      <c r="D2" s="131"/>
      <c r="E2" s="131"/>
      <c r="F2" s="130"/>
      <c r="G2" s="130"/>
      <c r="H2" s="130"/>
      <c r="I2" s="130"/>
    </row>
    <row r="3" ht="28" customHeight="1" spans="1:9">
      <c r="A3" s="44" t="s">
        <v>2</v>
      </c>
      <c r="B3" s="44" t="s">
        <v>3</v>
      </c>
      <c r="C3" s="44" t="s">
        <v>4</v>
      </c>
      <c r="D3" s="132" t="s">
        <v>5</v>
      </c>
      <c r="E3" s="132" t="s">
        <v>6</v>
      </c>
      <c r="F3" s="44" t="s">
        <v>7</v>
      </c>
      <c r="G3" s="44"/>
      <c r="H3" s="44"/>
      <c r="I3" s="44"/>
    </row>
    <row r="4" ht="32" customHeight="1" spans="1:9">
      <c r="A4" s="44"/>
      <c r="B4" s="44"/>
      <c r="C4" s="44"/>
      <c r="D4" s="132"/>
      <c r="E4" s="132"/>
      <c r="F4" s="44" t="s">
        <v>8</v>
      </c>
      <c r="G4" s="44" t="s">
        <v>9</v>
      </c>
      <c r="H4" s="44" t="s">
        <v>10</v>
      </c>
      <c r="I4" s="44" t="s">
        <v>11</v>
      </c>
    </row>
    <row r="5" ht="63" customHeight="1" spans="1:9">
      <c r="A5" s="47" t="s">
        <v>12</v>
      </c>
      <c r="B5" s="47" t="s">
        <v>13</v>
      </c>
      <c r="C5" s="47" t="s">
        <v>14</v>
      </c>
      <c r="D5" s="132">
        <v>10</v>
      </c>
      <c r="E5" s="132" t="s">
        <v>15</v>
      </c>
      <c r="F5" s="133" t="s">
        <v>16</v>
      </c>
      <c r="G5" s="134" t="s">
        <v>17</v>
      </c>
      <c r="H5" s="134" t="s">
        <v>18</v>
      </c>
      <c r="I5" s="134" t="s">
        <v>19</v>
      </c>
    </row>
    <row r="6" ht="63" customHeight="1" spans="1:9">
      <c r="A6" s="47"/>
      <c r="B6" s="47" t="s">
        <v>20</v>
      </c>
      <c r="C6" s="47" t="s">
        <v>14</v>
      </c>
      <c r="D6" s="132">
        <v>10</v>
      </c>
      <c r="E6" s="132" t="s">
        <v>21</v>
      </c>
      <c r="F6" s="133" t="s">
        <v>22</v>
      </c>
      <c r="G6" s="134"/>
      <c r="H6" s="134"/>
      <c r="I6" s="134"/>
    </row>
    <row r="7" ht="63" customHeight="1" spans="1:9">
      <c r="A7" s="47"/>
      <c r="B7" s="47" t="s">
        <v>23</v>
      </c>
      <c r="C7" s="47" t="s">
        <v>14</v>
      </c>
      <c r="D7" s="132">
        <v>5</v>
      </c>
      <c r="E7" s="132" t="s">
        <v>24</v>
      </c>
      <c r="F7" s="133" t="s">
        <v>25</v>
      </c>
      <c r="G7" s="134"/>
      <c r="H7" s="134"/>
      <c r="I7" s="134"/>
    </row>
    <row r="8" ht="63" customHeight="1" spans="1:9">
      <c r="A8" s="47"/>
      <c r="B8" s="47" t="s">
        <v>26</v>
      </c>
      <c r="C8" s="47" t="s">
        <v>14</v>
      </c>
      <c r="D8" s="132">
        <v>3</v>
      </c>
      <c r="E8" s="132" t="s">
        <v>27</v>
      </c>
      <c r="F8" s="133" t="s">
        <v>28</v>
      </c>
      <c r="G8" s="134"/>
      <c r="H8" s="134"/>
      <c r="I8" s="134"/>
    </row>
    <row r="9" ht="40" customHeight="1" spans="1:9">
      <c r="A9" s="47"/>
      <c r="B9" s="47" t="s">
        <v>29</v>
      </c>
      <c r="C9" s="47" t="s">
        <v>14</v>
      </c>
      <c r="D9" s="132">
        <v>2</v>
      </c>
      <c r="E9" s="132" t="s">
        <v>30</v>
      </c>
      <c r="F9" s="135" t="s">
        <v>31</v>
      </c>
      <c r="G9" s="134"/>
      <c r="H9" s="134"/>
      <c r="I9" s="134"/>
    </row>
    <row r="10" ht="63" customHeight="1" spans="1:9">
      <c r="A10" s="47"/>
      <c r="B10" s="47" t="s">
        <v>32</v>
      </c>
      <c r="C10" s="47" t="s">
        <v>14</v>
      </c>
      <c r="D10" s="132">
        <v>4</v>
      </c>
      <c r="E10" s="132" t="s">
        <v>33</v>
      </c>
      <c r="F10" s="133" t="s">
        <v>34</v>
      </c>
      <c r="G10" s="134"/>
      <c r="H10" s="134"/>
      <c r="I10" s="134"/>
    </row>
    <row r="11" ht="43" customHeight="1" spans="1:9">
      <c r="A11" s="47"/>
      <c r="B11" s="47" t="s">
        <v>35</v>
      </c>
      <c r="C11" s="47" t="s">
        <v>14</v>
      </c>
      <c r="D11" s="132">
        <v>2</v>
      </c>
      <c r="E11" s="132" t="s">
        <v>36</v>
      </c>
      <c r="F11" s="133" t="s">
        <v>37</v>
      </c>
      <c r="G11" s="134"/>
      <c r="H11" s="134"/>
      <c r="I11" s="134"/>
    </row>
    <row r="12" ht="43" customHeight="1" spans="1:9">
      <c r="A12" s="47"/>
      <c r="B12" s="47" t="s">
        <v>38</v>
      </c>
      <c r="C12" s="47" t="s">
        <v>14</v>
      </c>
      <c r="D12" s="132">
        <v>2</v>
      </c>
      <c r="E12" s="132" t="s">
        <v>39</v>
      </c>
      <c r="F12" s="135" t="s">
        <v>40</v>
      </c>
      <c r="G12" s="134"/>
      <c r="H12" s="134"/>
      <c r="I12" s="134"/>
    </row>
    <row r="13" ht="43" customHeight="1" spans="1:9">
      <c r="A13" s="47"/>
      <c r="B13" s="47" t="s">
        <v>41</v>
      </c>
      <c r="C13" s="47" t="s">
        <v>14</v>
      </c>
      <c r="D13" s="132">
        <v>3</v>
      </c>
      <c r="E13" s="132" t="s">
        <v>42</v>
      </c>
      <c r="F13" s="133" t="s">
        <v>43</v>
      </c>
      <c r="G13" s="134"/>
      <c r="H13" s="134"/>
      <c r="I13" s="134"/>
    </row>
    <row r="14" ht="62.1" customHeight="1" spans="1:9">
      <c r="A14" s="47" t="s">
        <v>44</v>
      </c>
      <c r="B14" s="47" t="s">
        <v>45</v>
      </c>
      <c r="C14" s="47"/>
      <c r="D14" s="132">
        <v>1</v>
      </c>
      <c r="E14" s="132" t="s">
        <v>46</v>
      </c>
      <c r="F14" s="134" t="s">
        <v>47</v>
      </c>
      <c r="G14" s="134" t="s">
        <v>17</v>
      </c>
      <c r="H14" s="134" t="s">
        <v>18</v>
      </c>
      <c r="I14" s="134" t="s">
        <v>48</v>
      </c>
    </row>
    <row r="15" ht="69.95" customHeight="1" spans="1:9">
      <c r="A15" s="47"/>
      <c r="B15" s="47" t="s">
        <v>49</v>
      </c>
      <c r="C15" s="47"/>
      <c r="D15" s="132">
        <v>3</v>
      </c>
      <c r="E15" s="132" t="s">
        <v>50</v>
      </c>
      <c r="F15" s="136" t="s">
        <v>51</v>
      </c>
      <c r="G15" s="134"/>
      <c r="H15" s="134"/>
      <c r="I15" s="134"/>
    </row>
    <row r="16" ht="65.25" customHeight="1" spans="1:9">
      <c r="A16" s="47"/>
      <c r="B16" s="47" t="s">
        <v>52</v>
      </c>
      <c r="C16" s="47"/>
      <c r="D16" s="132">
        <v>2</v>
      </c>
      <c r="E16" s="132" t="s">
        <v>53</v>
      </c>
      <c r="F16" s="136" t="s">
        <v>54</v>
      </c>
      <c r="G16" s="134"/>
      <c r="H16" s="134"/>
      <c r="I16" s="134"/>
    </row>
    <row r="17" ht="81.75" customHeight="1" spans="1:9">
      <c r="A17" s="47"/>
      <c r="B17" s="47" t="s">
        <v>55</v>
      </c>
      <c r="C17" s="47"/>
      <c r="D17" s="132">
        <v>2</v>
      </c>
      <c r="E17" s="132" t="s">
        <v>56</v>
      </c>
      <c r="F17" s="136" t="s">
        <v>57</v>
      </c>
      <c r="G17" s="134"/>
      <c r="H17" s="134"/>
      <c r="I17" s="134"/>
    </row>
    <row r="18" ht="127.5" customHeight="1" spans="1:9">
      <c r="A18" s="47"/>
      <c r="B18" s="47" t="s">
        <v>58</v>
      </c>
      <c r="C18" s="47"/>
      <c r="D18" s="132">
        <v>1</v>
      </c>
      <c r="E18" s="132" t="s">
        <v>59</v>
      </c>
      <c r="F18" s="136" t="s">
        <v>60</v>
      </c>
      <c r="G18" s="134"/>
      <c r="H18" s="134"/>
      <c r="I18" s="134"/>
    </row>
    <row r="19" ht="25.5" customHeight="1" spans="1:9">
      <c r="A19" s="47" t="s">
        <v>61</v>
      </c>
      <c r="B19" s="47"/>
      <c r="C19" s="47"/>
      <c r="D19" s="132">
        <f>SUM(D5:D18)</f>
        <v>50</v>
      </c>
      <c r="E19" s="132"/>
      <c r="F19" s="75"/>
      <c r="G19" s="76"/>
      <c r="H19" s="76"/>
      <c r="I19" s="77"/>
    </row>
  </sheetData>
  <mergeCells count="16">
    <mergeCell ref="A2:I2"/>
    <mergeCell ref="F3:I3"/>
    <mergeCell ref="F19:I19"/>
    <mergeCell ref="A3:A4"/>
    <mergeCell ref="A5:A13"/>
    <mergeCell ref="A14:A18"/>
    <mergeCell ref="B3:B4"/>
    <mergeCell ref="C3:C4"/>
    <mergeCell ref="D3:D4"/>
    <mergeCell ref="E3:E4"/>
    <mergeCell ref="G5:G13"/>
    <mergeCell ref="G14:G18"/>
    <mergeCell ref="H5:H13"/>
    <mergeCell ref="H14:H18"/>
    <mergeCell ref="I5:I13"/>
    <mergeCell ref="I14:I18"/>
  </mergeCells>
  <pageMargins left="0.708333333333333" right="0.708333333333333" top="0.629861111111111" bottom="0.629861111111111" header="0.472222222222222" footer="0.354166666666667"/>
  <pageSetup paperSize="9" scale="75" fitToHeight="0" orientation="landscape" horizontalDpi="600"/>
  <headerFooter>
    <oddFooter>&amp;C第 &amp;P 页，共 &amp;N 页</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C29"/>
  <sheetViews>
    <sheetView zoomScale="70" zoomScaleNormal="70" workbookViewId="0">
      <selection activeCell="W20" sqref="W20"/>
    </sheetView>
  </sheetViews>
  <sheetFormatPr defaultColWidth="9" defaultRowHeight="14.25"/>
  <cols>
    <col min="2" max="2" width="17.875" customWidth="1"/>
    <col min="6" max="8" width="9" hidden="1" customWidth="1"/>
    <col min="12" max="12" width="9" hidden="1" customWidth="1"/>
  </cols>
  <sheetData>
    <row r="1" ht="27" spans="1:29">
      <c r="A1" s="94" t="s">
        <v>495</v>
      </c>
      <c r="B1" s="94"/>
      <c r="C1" s="94"/>
      <c r="D1" s="94"/>
      <c r="E1" s="94"/>
      <c r="F1" s="94"/>
      <c r="G1" s="94"/>
      <c r="H1" s="94"/>
      <c r="I1" s="94"/>
      <c r="J1" s="94"/>
      <c r="K1" s="94"/>
      <c r="L1" s="94"/>
      <c r="M1" s="94"/>
      <c r="N1" s="94"/>
      <c r="O1" s="94"/>
      <c r="P1" s="94"/>
      <c r="Q1" s="94"/>
      <c r="R1" s="94"/>
      <c r="S1" s="94"/>
      <c r="T1" s="94"/>
      <c r="U1" s="94"/>
      <c r="V1" s="94"/>
      <c r="W1" s="94"/>
      <c r="X1" s="94"/>
      <c r="Y1" s="94"/>
      <c r="Z1" s="94"/>
      <c r="AA1" s="94"/>
      <c r="AB1" s="94"/>
      <c r="AC1" s="94"/>
    </row>
    <row r="2" ht="42.75" spans="1:29">
      <c r="A2" s="15" t="s">
        <v>63</v>
      </c>
      <c r="B2" s="15" t="s">
        <v>64</v>
      </c>
      <c r="C2" s="15" t="s">
        <v>65</v>
      </c>
      <c r="D2" s="36" t="s">
        <v>66</v>
      </c>
      <c r="E2" s="36" t="s">
        <v>68</v>
      </c>
      <c r="F2" s="36" t="s">
        <v>69</v>
      </c>
      <c r="G2" s="36" t="s">
        <v>70</v>
      </c>
      <c r="H2" s="36" t="s">
        <v>71</v>
      </c>
      <c r="I2" s="36" t="s">
        <v>72</v>
      </c>
      <c r="J2" s="30" t="s">
        <v>75</v>
      </c>
      <c r="K2" s="96" t="s">
        <v>176</v>
      </c>
      <c r="L2" s="15" t="s">
        <v>79</v>
      </c>
      <c r="M2" s="15" t="s">
        <v>13</v>
      </c>
      <c r="N2" s="15" t="s">
        <v>20</v>
      </c>
      <c r="O2" s="15" t="s">
        <v>23</v>
      </c>
      <c r="P2" s="15" t="s">
        <v>80</v>
      </c>
      <c r="Q2" s="15" t="s">
        <v>29</v>
      </c>
      <c r="R2" s="15" t="s">
        <v>32</v>
      </c>
      <c r="S2" s="15" t="s">
        <v>35</v>
      </c>
      <c r="T2" s="15" t="s">
        <v>38</v>
      </c>
      <c r="U2" s="15" t="s">
        <v>41</v>
      </c>
      <c r="V2" s="15" t="s">
        <v>49</v>
      </c>
      <c r="W2" s="15" t="s">
        <v>52</v>
      </c>
      <c r="X2" s="15" t="s">
        <v>55</v>
      </c>
      <c r="Y2" s="15" t="s">
        <v>58</v>
      </c>
      <c r="Z2" s="15" t="s">
        <v>45</v>
      </c>
      <c r="AA2" s="15" t="s">
        <v>81</v>
      </c>
      <c r="AB2" s="15" t="s">
        <v>82</v>
      </c>
      <c r="AC2" s="15" t="s">
        <v>83</v>
      </c>
    </row>
    <row r="3" ht="31.5" customHeight="1" spans="1:29">
      <c r="A3" s="4">
        <v>1</v>
      </c>
      <c r="B3" s="4" t="s">
        <v>88</v>
      </c>
      <c r="C3" s="4">
        <v>91</v>
      </c>
      <c r="D3" s="95">
        <v>94</v>
      </c>
      <c r="E3" s="95">
        <v>4</v>
      </c>
      <c r="F3" s="95">
        <v>3</v>
      </c>
      <c r="G3" s="95"/>
      <c r="H3" s="19">
        <v>5</v>
      </c>
      <c r="I3" s="97">
        <v>5</v>
      </c>
      <c r="J3" s="98">
        <v>3</v>
      </c>
      <c r="K3" s="99">
        <v>3</v>
      </c>
      <c r="L3" s="100">
        <v>4</v>
      </c>
      <c r="M3" s="101"/>
      <c r="N3" s="101"/>
      <c r="O3" s="101"/>
      <c r="P3" s="101"/>
      <c r="Q3" s="101"/>
      <c r="R3" s="101">
        <v>2</v>
      </c>
      <c r="S3" s="101"/>
      <c r="T3" s="101">
        <v>1</v>
      </c>
      <c r="U3" s="101"/>
      <c r="V3" s="101"/>
      <c r="W3" s="101"/>
      <c r="X3" s="101"/>
      <c r="Y3" s="101"/>
      <c r="Z3" s="101"/>
      <c r="AA3" s="101"/>
      <c r="AB3" s="101">
        <f>SUM(M3:AA3)</f>
        <v>3</v>
      </c>
      <c r="AC3" s="101"/>
    </row>
    <row r="4" ht="31.5" customHeight="1" spans="1:29">
      <c r="A4" s="4">
        <v>2</v>
      </c>
      <c r="B4" s="4" t="s">
        <v>89</v>
      </c>
      <c r="C4" s="4">
        <v>152</v>
      </c>
      <c r="D4" s="95">
        <v>135</v>
      </c>
      <c r="E4" s="95">
        <v>2</v>
      </c>
      <c r="F4" s="95">
        <v>4</v>
      </c>
      <c r="G4" s="95">
        <v>4</v>
      </c>
      <c r="H4" s="19">
        <v>8</v>
      </c>
      <c r="I4" s="97">
        <v>8</v>
      </c>
      <c r="J4" s="98">
        <v>19</v>
      </c>
      <c r="K4" s="99">
        <v>8</v>
      </c>
      <c r="L4" s="100">
        <v>4</v>
      </c>
      <c r="M4" s="102">
        <v>1</v>
      </c>
      <c r="N4" s="102">
        <v>2</v>
      </c>
      <c r="O4" s="102"/>
      <c r="P4" s="102"/>
      <c r="Q4" s="102">
        <v>2</v>
      </c>
      <c r="R4" s="102">
        <v>2</v>
      </c>
      <c r="S4" s="102"/>
      <c r="T4" s="102">
        <v>1</v>
      </c>
      <c r="U4" s="102"/>
      <c r="V4" s="102"/>
      <c r="W4" s="102"/>
      <c r="X4" s="102"/>
      <c r="Y4" s="102"/>
      <c r="Z4" s="102"/>
      <c r="AA4" s="102"/>
      <c r="AB4" s="102">
        <f t="shared" ref="AB4:AB25" si="0">SUM(M4:AA4)</f>
        <v>8</v>
      </c>
      <c r="AC4" s="102"/>
    </row>
    <row r="5" ht="31.5" customHeight="1" spans="1:29">
      <c r="A5" s="16">
        <v>3</v>
      </c>
      <c r="B5" s="16" t="s">
        <v>91</v>
      </c>
      <c r="C5" s="16">
        <v>78</v>
      </c>
      <c r="D5" s="95">
        <v>73</v>
      </c>
      <c r="E5" s="95">
        <v>2</v>
      </c>
      <c r="F5" s="95">
        <v>2</v>
      </c>
      <c r="G5" s="95"/>
      <c r="H5" s="19">
        <v>2</v>
      </c>
      <c r="I5" s="97">
        <v>2</v>
      </c>
      <c r="J5" s="98">
        <v>7</v>
      </c>
      <c r="K5" s="99">
        <v>2</v>
      </c>
      <c r="L5" s="97">
        <v>2</v>
      </c>
      <c r="M5" s="102"/>
      <c r="N5" s="102"/>
      <c r="O5" s="102"/>
      <c r="P5" s="102">
        <v>1</v>
      </c>
      <c r="Q5" s="102"/>
      <c r="R5" s="102"/>
      <c r="S5" s="102"/>
      <c r="T5" s="102">
        <v>1</v>
      </c>
      <c r="U5" s="102"/>
      <c r="V5" s="102"/>
      <c r="W5" s="102"/>
      <c r="X5" s="102"/>
      <c r="Y5" s="102"/>
      <c r="Z5" s="102"/>
      <c r="AA5" s="102"/>
      <c r="AB5" s="102">
        <f t="shared" si="0"/>
        <v>2</v>
      </c>
      <c r="AC5" s="102"/>
    </row>
    <row r="6" ht="31.5" customHeight="1" spans="1:29">
      <c r="A6" s="4">
        <v>10</v>
      </c>
      <c r="B6" s="4" t="s">
        <v>92</v>
      </c>
      <c r="C6" s="4">
        <v>24</v>
      </c>
      <c r="D6" s="95">
        <v>45</v>
      </c>
      <c r="E6" s="95"/>
      <c r="F6" s="95"/>
      <c r="G6" s="95"/>
      <c r="H6" s="19">
        <v>2</v>
      </c>
      <c r="I6" s="97">
        <v>4</v>
      </c>
      <c r="J6" s="98"/>
      <c r="K6" s="99"/>
      <c r="L6" s="103">
        <v>1</v>
      </c>
      <c r="M6" s="101"/>
      <c r="N6" s="101"/>
      <c r="O6" s="101"/>
      <c r="P6" s="101"/>
      <c r="Q6" s="101"/>
      <c r="R6" s="101"/>
      <c r="S6" s="101"/>
      <c r="T6" s="101"/>
      <c r="U6" s="101"/>
      <c r="V6" s="101"/>
      <c r="W6" s="101"/>
      <c r="X6" s="101"/>
      <c r="Y6" s="101"/>
      <c r="Z6" s="101"/>
      <c r="AA6" s="101"/>
      <c r="AB6" s="101"/>
      <c r="AC6" s="101"/>
    </row>
    <row r="7" ht="31.5" customHeight="1" spans="1:29">
      <c r="A7" s="4">
        <v>4</v>
      </c>
      <c r="B7" s="4" t="s">
        <v>93</v>
      </c>
      <c r="C7" s="4">
        <v>84</v>
      </c>
      <c r="D7" s="95">
        <v>77</v>
      </c>
      <c r="E7" s="95">
        <v>4</v>
      </c>
      <c r="F7" s="95">
        <v>1</v>
      </c>
      <c r="G7" s="95"/>
      <c r="H7" s="19">
        <v>1</v>
      </c>
      <c r="I7" s="97">
        <v>1</v>
      </c>
      <c r="J7" s="98">
        <v>10</v>
      </c>
      <c r="K7" s="99">
        <v>3</v>
      </c>
      <c r="L7" s="100">
        <v>4</v>
      </c>
      <c r="M7" s="101">
        <v>2</v>
      </c>
      <c r="N7" s="101">
        <v>1</v>
      </c>
      <c r="O7" s="101"/>
      <c r="P7" s="101"/>
      <c r="Q7" s="101"/>
      <c r="R7" s="101"/>
      <c r="S7" s="101"/>
      <c r="T7" s="101"/>
      <c r="U7" s="101"/>
      <c r="V7" s="101"/>
      <c r="W7" s="101"/>
      <c r="X7" s="101"/>
      <c r="Y7" s="101"/>
      <c r="Z7" s="101"/>
      <c r="AA7" s="101"/>
      <c r="AB7" s="101">
        <f t="shared" si="0"/>
        <v>3</v>
      </c>
      <c r="AC7" s="101"/>
    </row>
    <row r="8" ht="31.5" customHeight="1" spans="1:29">
      <c r="A8" s="4">
        <v>5</v>
      </c>
      <c r="B8" s="4" t="s">
        <v>94</v>
      </c>
      <c r="C8" s="4">
        <v>72</v>
      </c>
      <c r="D8" s="95">
        <v>68</v>
      </c>
      <c r="E8" s="95">
        <v>4</v>
      </c>
      <c r="F8" s="95">
        <v>1</v>
      </c>
      <c r="G8" s="95">
        <v>1</v>
      </c>
      <c r="H8" s="19">
        <v>2</v>
      </c>
      <c r="I8" s="97">
        <v>2</v>
      </c>
      <c r="J8" s="98">
        <v>10</v>
      </c>
      <c r="K8" s="99">
        <v>4</v>
      </c>
      <c r="L8" s="100">
        <v>8</v>
      </c>
      <c r="M8" s="101">
        <v>2</v>
      </c>
      <c r="N8" s="101"/>
      <c r="O8" s="101">
        <v>2</v>
      </c>
      <c r="P8" s="101"/>
      <c r="Q8" s="101"/>
      <c r="R8" s="101"/>
      <c r="S8" s="101"/>
      <c r="T8" s="101"/>
      <c r="U8" s="101"/>
      <c r="V8" s="101"/>
      <c r="W8" s="101"/>
      <c r="X8" s="101"/>
      <c r="Y8" s="101"/>
      <c r="Z8" s="101"/>
      <c r="AA8" s="101"/>
      <c r="AB8" s="101">
        <f t="shared" si="0"/>
        <v>4</v>
      </c>
      <c r="AC8" s="101"/>
    </row>
    <row r="9" ht="31.5" customHeight="1" spans="1:29">
      <c r="A9" s="4">
        <v>6</v>
      </c>
      <c r="B9" s="4" t="s">
        <v>95</v>
      </c>
      <c r="C9" s="4">
        <v>90</v>
      </c>
      <c r="D9" s="95">
        <v>85</v>
      </c>
      <c r="E9" s="95">
        <v>2</v>
      </c>
      <c r="F9" s="95">
        <v>1</v>
      </c>
      <c r="G9" s="95">
        <v>2</v>
      </c>
      <c r="H9" s="19">
        <v>3</v>
      </c>
      <c r="I9" s="97">
        <v>6</v>
      </c>
      <c r="J9" s="98">
        <v>4</v>
      </c>
      <c r="K9" s="99">
        <v>4</v>
      </c>
      <c r="L9" s="100">
        <v>2</v>
      </c>
      <c r="M9" s="101">
        <v>1</v>
      </c>
      <c r="N9" s="101">
        <v>1</v>
      </c>
      <c r="O9" s="101">
        <v>1</v>
      </c>
      <c r="P9" s="101"/>
      <c r="Q9" s="101"/>
      <c r="R9" s="101"/>
      <c r="S9" s="101">
        <v>1</v>
      </c>
      <c r="T9" s="101"/>
      <c r="U9" s="101"/>
      <c r="V9" s="101"/>
      <c r="W9" s="101"/>
      <c r="X9" s="101"/>
      <c r="Y9" s="101"/>
      <c r="Z9" s="101"/>
      <c r="AA9" s="101"/>
      <c r="AB9" s="101">
        <f t="shared" si="0"/>
        <v>4</v>
      </c>
      <c r="AC9" s="101"/>
    </row>
    <row r="10" ht="31.5" customHeight="1" spans="1:29">
      <c r="A10" s="4">
        <v>7</v>
      </c>
      <c r="B10" s="16" t="s">
        <v>96</v>
      </c>
      <c r="C10" s="16">
        <v>78</v>
      </c>
      <c r="D10" s="95">
        <v>71</v>
      </c>
      <c r="E10" s="95">
        <v>2</v>
      </c>
      <c r="F10" s="95"/>
      <c r="G10" s="95"/>
      <c r="H10" s="19">
        <v>0</v>
      </c>
      <c r="I10" s="97">
        <v>0</v>
      </c>
      <c r="J10" s="98">
        <v>5</v>
      </c>
      <c r="K10" s="99">
        <v>3</v>
      </c>
      <c r="L10" s="100">
        <v>2</v>
      </c>
      <c r="M10" s="102">
        <v>1</v>
      </c>
      <c r="N10" s="102">
        <v>2</v>
      </c>
      <c r="O10" s="102"/>
      <c r="P10" s="102"/>
      <c r="Q10" s="102"/>
      <c r="R10" s="102"/>
      <c r="S10" s="102"/>
      <c r="T10" s="102"/>
      <c r="U10" s="102"/>
      <c r="V10" s="102"/>
      <c r="W10" s="102"/>
      <c r="X10" s="102"/>
      <c r="Y10" s="102"/>
      <c r="Z10" s="102"/>
      <c r="AA10" s="102"/>
      <c r="AB10" s="102">
        <f t="shared" si="0"/>
        <v>3</v>
      </c>
      <c r="AC10" s="102"/>
    </row>
    <row r="11" ht="31.5" customHeight="1" spans="1:29">
      <c r="A11" s="4">
        <v>8</v>
      </c>
      <c r="B11" s="4" t="s">
        <v>97</v>
      </c>
      <c r="C11" s="4">
        <v>67</v>
      </c>
      <c r="D11" s="95">
        <v>67</v>
      </c>
      <c r="E11" s="95">
        <v>1</v>
      </c>
      <c r="F11" s="95">
        <v>1</v>
      </c>
      <c r="G11" s="95"/>
      <c r="H11" s="19">
        <v>1</v>
      </c>
      <c r="I11" s="97">
        <v>1</v>
      </c>
      <c r="J11" s="98">
        <v>4</v>
      </c>
      <c r="K11" s="99">
        <v>1</v>
      </c>
      <c r="L11" s="100">
        <v>2</v>
      </c>
      <c r="M11" s="101"/>
      <c r="N11" s="101"/>
      <c r="O11" s="101"/>
      <c r="P11" s="101"/>
      <c r="Q11" s="101"/>
      <c r="R11" s="101">
        <v>1</v>
      </c>
      <c r="S11" s="101"/>
      <c r="T11" s="101"/>
      <c r="U11" s="101"/>
      <c r="V11" s="101"/>
      <c r="W11" s="101"/>
      <c r="X11" s="101"/>
      <c r="Y11" s="101"/>
      <c r="Z11" s="101"/>
      <c r="AA11" s="101"/>
      <c r="AB11" s="101">
        <f t="shared" si="0"/>
        <v>1</v>
      </c>
      <c r="AC11" s="101"/>
    </row>
    <row r="12" ht="31.5" customHeight="1" spans="1:29">
      <c r="A12" s="4">
        <v>9</v>
      </c>
      <c r="B12" s="4" t="s">
        <v>98</v>
      </c>
      <c r="C12" s="4">
        <v>101</v>
      </c>
      <c r="D12" s="95">
        <v>92</v>
      </c>
      <c r="E12" s="95">
        <v>2</v>
      </c>
      <c r="F12" s="95"/>
      <c r="G12" s="95">
        <v>2</v>
      </c>
      <c r="H12" s="19">
        <v>2</v>
      </c>
      <c r="I12" s="97">
        <v>2</v>
      </c>
      <c r="J12" s="98">
        <v>5</v>
      </c>
      <c r="K12" s="99">
        <v>2</v>
      </c>
      <c r="L12" s="100">
        <v>3</v>
      </c>
      <c r="M12" s="102">
        <v>1</v>
      </c>
      <c r="N12" s="102">
        <v>1</v>
      </c>
      <c r="O12" s="102"/>
      <c r="P12" s="102"/>
      <c r="Q12" s="102"/>
      <c r="R12" s="102"/>
      <c r="S12" s="102"/>
      <c r="T12" s="102"/>
      <c r="U12" s="102"/>
      <c r="V12" s="102"/>
      <c r="W12" s="102"/>
      <c r="X12" s="102"/>
      <c r="Y12" s="102"/>
      <c r="Z12" s="102"/>
      <c r="AA12" s="102"/>
      <c r="AB12" s="102">
        <f t="shared" si="0"/>
        <v>2</v>
      </c>
      <c r="AC12" s="102"/>
    </row>
    <row r="13" ht="31.5" customHeight="1" spans="1:29">
      <c r="A13" s="4">
        <v>11</v>
      </c>
      <c r="B13" s="4" t="s">
        <v>99</v>
      </c>
      <c r="C13" s="4">
        <v>14</v>
      </c>
      <c r="D13" s="95">
        <v>26</v>
      </c>
      <c r="E13" s="95"/>
      <c r="F13" s="95"/>
      <c r="G13" s="95"/>
      <c r="H13" s="16">
        <v>2</v>
      </c>
      <c r="I13" s="95">
        <v>3</v>
      </c>
      <c r="J13" s="98"/>
      <c r="K13" s="104"/>
      <c r="L13" s="105">
        <v>1</v>
      </c>
      <c r="M13" s="101"/>
      <c r="N13" s="101"/>
      <c r="O13" s="101"/>
      <c r="P13" s="101"/>
      <c r="Q13" s="101"/>
      <c r="R13" s="101"/>
      <c r="S13" s="101"/>
      <c r="T13" s="101"/>
      <c r="U13" s="101"/>
      <c r="V13" s="101"/>
      <c r="W13" s="101"/>
      <c r="X13" s="101"/>
      <c r="Y13" s="101"/>
      <c r="Z13" s="101"/>
      <c r="AA13" s="101"/>
      <c r="AB13" s="101"/>
      <c r="AC13" s="101"/>
    </row>
    <row r="14" ht="31.5" customHeight="1" spans="1:29">
      <c r="A14" s="16">
        <v>12</v>
      </c>
      <c r="B14" s="16" t="s">
        <v>100</v>
      </c>
      <c r="C14" s="16">
        <v>13</v>
      </c>
      <c r="D14" s="95">
        <v>23</v>
      </c>
      <c r="E14" s="95"/>
      <c r="F14" s="95"/>
      <c r="G14" s="95"/>
      <c r="H14" s="16">
        <v>0</v>
      </c>
      <c r="I14" s="95">
        <v>0</v>
      </c>
      <c r="J14" s="98"/>
      <c r="K14" s="104"/>
      <c r="L14" s="105">
        <v>2</v>
      </c>
      <c r="M14" s="95"/>
      <c r="N14" s="95"/>
      <c r="O14" s="95"/>
      <c r="P14" s="95"/>
      <c r="Q14" s="95"/>
      <c r="R14" s="95"/>
      <c r="S14" s="95"/>
      <c r="T14" s="95"/>
      <c r="U14" s="95"/>
      <c r="V14" s="95"/>
      <c r="W14" s="95"/>
      <c r="X14" s="95"/>
      <c r="Y14" s="95"/>
      <c r="Z14" s="95"/>
      <c r="AA14" s="95"/>
      <c r="AB14" s="101"/>
      <c r="AC14" s="95"/>
    </row>
    <row r="15" ht="31.5" customHeight="1" spans="1:29">
      <c r="A15" s="16">
        <v>13</v>
      </c>
      <c r="B15" s="16" t="s">
        <v>101</v>
      </c>
      <c r="C15" s="16">
        <v>9</v>
      </c>
      <c r="D15" s="95">
        <v>19</v>
      </c>
      <c r="E15" s="95"/>
      <c r="F15" s="95"/>
      <c r="G15" s="95"/>
      <c r="H15" s="16">
        <v>1</v>
      </c>
      <c r="I15" s="95">
        <v>1</v>
      </c>
      <c r="J15" s="98"/>
      <c r="K15" s="104"/>
      <c r="L15" s="105">
        <v>1</v>
      </c>
      <c r="M15" s="95"/>
      <c r="N15" s="95"/>
      <c r="O15" s="95"/>
      <c r="P15" s="95"/>
      <c r="Q15" s="95"/>
      <c r="R15" s="95"/>
      <c r="S15" s="95"/>
      <c r="T15" s="95"/>
      <c r="U15" s="95"/>
      <c r="V15" s="95"/>
      <c r="W15" s="95"/>
      <c r="X15" s="95"/>
      <c r="Y15" s="95"/>
      <c r="Z15" s="95"/>
      <c r="AA15" s="95"/>
      <c r="AB15" s="101"/>
      <c r="AC15" s="95"/>
    </row>
    <row r="16" ht="31.5" customHeight="1" spans="1:29">
      <c r="A16" s="4"/>
      <c r="B16" s="16" t="s">
        <v>103</v>
      </c>
      <c r="C16" s="16"/>
      <c r="D16" s="95"/>
      <c r="E16" s="95">
        <v>5</v>
      </c>
      <c r="F16" s="95"/>
      <c r="G16" s="95"/>
      <c r="H16" s="16"/>
      <c r="I16" s="95"/>
      <c r="J16" s="98">
        <v>16</v>
      </c>
      <c r="K16" s="104">
        <v>5</v>
      </c>
      <c r="L16" s="105"/>
      <c r="M16" s="95">
        <v>1</v>
      </c>
      <c r="N16" s="101">
        <v>1</v>
      </c>
      <c r="O16" s="101"/>
      <c r="P16" s="101">
        <v>1</v>
      </c>
      <c r="Q16" s="101">
        <v>1</v>
      </c>
      <c r="R16" s="101">
        <v>1</v>
      </c>
      <c r="S16" s="101"/>
      <c r="T16" s="101"/>
      <c r="U16" s="101"/>
      <c r="V16" s="101"/>
      <c r="W16" s="101"/>
      <c r="X16" s="101"/>
      <c r="Y16" s="101"/>
      <c r="Z16" s="101"/>
      <c r="AA16" s="101"/>
      <c r="AB16" s="101">
        <f t="shared" si="0"/>
        <v>5</v>
      </c>
      <c r="AC16" s="101"/>
    </row>
    <row r="17" ht="31.5" customHeight="1" spans="1:29">
      <c r="A17" s="22"/>
      <c r="B17" s="22" t="s">
        <v>104</v>
      </c>
      <c r="C17" s="23">
        <f t="shared" ref="C17:AA17" si="1">SUM(C3:C16)</f>
        <v>873</v>
      </c>
      <c r="D17" s="95">
        <f t="shared" si="1"/>
        <v>875</v>
      </c>
      <c r="E17" s="95">
        <f t="shared" si="1"/>
        <v>28</v>
      </c>
      <c r="F17" s="95">
        <f t="shared" si="1"/>
        <v>13</v>
      </c>
      <c r="G17" s="95">
        <f t="shared" si="1"/>
        <v>9</v>
      </c>
      <c r="H17" s="16">
        <f t="shared" si="1"/>
        <v>29</v>
      </c>
      <c r="I17" s="95">
        <f t="shared" si="1"/>
        <v>35</v>
      </c>
      <c r="J17" s="98">
        <v>83</v>
      </c>
      <c r="K17" s="104">
        <f>SUM(K3:K16)</f>
        <v>35</v>
      </c>
      <c r="L17" s="105">
        <f t="shared" si="1"/>
        <v>36</v>
      </c>
      <c r="M17" s="106">
        <f t="shared" si="1"/>
        <v>9</v>
      </c>
      <c r="N17" s="106">
        <f t="shared" si="1"/>
        <v>8</v>
      </c>
      <c r="O17" s="106">
        <f t="shared" si="1"/>
        <v>3</v>
      </c>
      <c r="P17" s="106">
        <f t="shared" si="1"/>
        <v>2</v>
      </c>
      <c r="Q17" s="106">
        <f t="shared" si="1"/>
        <v>3</v>
      </c>
      <c r="R17" s="106">
        <f t="shared" si="1"/>
        <v>6</v>
      </c>
      <c r="S17" s="106">
        <f t="shared" si="1"/>
        <v>1</v>
      </c>
      <c r="T17" s="106">
        <f t="shared" si="1"/>
        <v>3</v>
      </c>
      <c r="U17" s="106">
        <f t="shared" si="1"/>
        <v>0</v>
      </c>
      <c r="V17" s="106">
        <f t="shared" si="1"/>
        <v>0</v>
      </c>
      <c r="W17" s="106">
        <f t="shared" si="1"/>
        <v>0</v>
      </c>
      <c r="X17" s="106">
        <f t="shared" si="1"/>
        <v>0</v>
      </c>
      <c r="Y17" s="106">
        <f t="shared" si="1"/>
        <v>0</v>
      </c>
      <c r="Z17" s="106">
        <f t="shared" si="1"/>
        <v>0</v>
      </c>
      <c r="AA17" s="106">
        <f t="shared" si="1"/>
        <v>0</v>
      </c>
      <c r="AB17" s="101">
        <f t="shared" si="0"/>
        <v>35</v>
      </c>
      <c r="AC17" s="106"/>
    </row>
    <row r="18" ht="31.5" customHeight="1" spans="1:29">
      <c r="A18" s="4">
        <v>14</v>
      </c>
      <c r="B18" s="4" t="s">
        <v>105</v>
      </c>
      <c r="C18" s="4">
        <v>203</v>
      </c>
      <c r="D18" s="95">
        <v>196</v>
      </c>
      <c r="E18" s="95">
        <v>4</v>
      </c>
      <c r="F18" s="95">
        <v>5</v>
      </c>
      <c r="G18" s="95">
        <v>1</v>
      </c>
      <c r="H18" s="16">
        <v>6</v>
      </c>
      <c r="I18" s="95">
        <v>7</v>
      </c>
      <c r="J18" s="98">
        <v>6</v>
      </c>
      <c r="K18" s="104">
        <v>6</v>
      </c>
      <c r="L18" s="105">
        <v>6</v>
      </c>
      <c r="M18" s="101"/>
      <c r="N18" s="101"/>
      <c r="O18" s="101">
        <v>1</v>
      </c>
      <c r="P18" s="101">
        <v>1</v>
      </c>
      <c r="Q18" s="101"/>
      <c r="R18" s="101"/>
      <c r="S18" s="101"/>
      <c r="T18" s="101"/>
      <c r="U18" s="101">
        <v>1</v>
      </c>
      <c r="V18" s="101">
        <v>1</v>
      </c>
      <c r="W18" s="101"/>
      <c r="X18" s="101"/>
      <c r="Y18" s="101">
        <v>1</v>
      </c>
      <c r="Z18" s="101">
        <v>1</v>
      </c>
      <c r="AA18" s="101"/>
      <c r="AB18" s="101">
        <f t="shared" si="0"/>
        <v>6</v>
      </c>
      <c r="AC18" s="101"/>
    </row>
    <row r="19" ht="31.5" customHeight="1" spans="1:29">
      <c r="A19" s="4">
        <v>15</v>
      </c>
      <c r="B19" s="4" t="s">
        <v>106</v>
      </c>
      <c r="C19" s="4">
        <v>100</v>
      </c>
      <c r="D19" s="95">
        <v>105</v>
      </c>
      <c r="E19" s="95">
        <v>5</v>
      </c>
      <c r="F19" s="95">
        <v>1</v>
      </c>
      <c r="G19" s="95">
        <v>7</v>
      </c>
      <c r="H19" s="16">
        <v>8</v>
      </c>
      <c r="I19" s="95">
        <v>9</v>
      </c>
      <c r="J19" s="98">
        <v>8</v>
      </c>
      <c r="K19" s="104">
        <v>8</v>
      </c>
      <c r="L19" s="105">
        <v>7</v>
      </c>
      <c r="M19" s="101">
        <v>1</v>
      </c>
      <c r="N19" s="101">
        <v>3</v>
      </c>
      <c r="O19" s="101"/>
      <c r="P19" s="101">
        <v>1</v>
      </c>
      <c r="Q19" s="101"/>
      <c r="R19" s="101">
        <v>1</v>
      </c>
      <c r="S19" s="101"/>
      <c r="T19" s="101">
        <v>1</v>
      </c>
      <c r="U19" s="101"/>
      <c r="V19" s="101"/>
      <c r="W19" s="101"/>
      <c r="X19" s="101">
        <v>1</v>
      </c>
      <c r="Y19" s="101"/>
      <c r="Z19" s="101"/>
      <c r="AA19" s="101"/>
      <c r="AB19" s="101">
        <f t="shared" si="0"/>
        <v>8</v>
      </c>
      <c r="AC19" s="101"/>
    </row>
    <row r="20" ht="31.5" customHeight="1" spans="1:29">
      <c r="A20" s="4">
        <v>16</v>
      </c>
      <c r="B20" s="4" t="s">
        <v>107</v>
      </c>
      <c r="C20" s="4">
        <v>100</v>
      </c>
      <c r="D20" s="95">
        <v>105</v>
      </c>
      <c r="E20" s="95">
        <v>3</v>
      </c>
      <c r="F20" s="95">
        <v>2</v>
      </c>
      <c r="G20" s="95">
        <v>5</v>
      </c>
      <c r="H20" s="16">
        <v>7</v>
      </c>
      <c r="I20" s="95">
        <v>8</v>
      </c>
      <c r="J20" s="98">
        <v>10</v>
      </c>
      <c r="K20" s="104">
        <v>8</v>
      </c>
      <c r="L20" s="105">
        <v>4</v>
      </c>
      <c r="M20" s="101">
        <v>2</v>
      </c>
      <c r="N20" s="101">
        <v>1</v>
      </c>
      <c r="O20" s="101">
        <v>1</v>
      </c>
      <c r="P20" s="101">
        <v>1</v>
      </c>
      <c r="Q20" s="101"/>
      <c r="R20" s="101">
        <v>1</v>
      </c>
      <c r="S20" s="101"/>
      <c r="T20" s="101"/>
      <c r="U20" s="101"/>
      <c r="V20" s="101">
        <v>1</v>
      </c>
      <c r="W20" s="101"/>
      <c r="X20" s="101">
        <v>1</v>
      </c>
      <c r="Y20" s="101"/>
      <c r="Z20" s="101"/>
      <c r="AA20" s="101"/>
      <c r="AB20" s="101">
        <f t="shared" si="0"/>
        <v>8</v>
      </c>
      <c r="AC20" s="101"/>
    </row>
    <row r="21" ht="31.5" customHeight="1" spans="1:29">
      <c r="A21" s="4">
        <v>17</v>
      </c>
      <c r="B21" s="4" t="s">
        <v>108</v>
      </c>
      <c r="C21" s="4">
        <v>106</v>
      </c>
      <c r="D21" s="95">
        <v>103</v>
      </c>
      <c r="E21" s="95">
        <v>3</v>
      </c>
      <c r="F21" s="95">
        <v>5</v>
      </c>
      <c r="G21" s="95">
        <v>4</v>
      </c>
      <c r="H21" s="16">
        <v>9</v>
      </c>
      <c r="I21" s="95">
        <v>13</v>
      </c>
      <c r="J21" s="98">
        <v>12</v>
      </c>
      <c r="K21" s="104">
        <v>12</v>
      </c>
      <c r="L21" s="105">
        <v>3</v>
      </c>
      <c r="M21" s="101">
        <v>1</v>
      </c>
      <c r="N21" s="101">
        <v>2</v>
      </c>
      <c r="O21" s="101">
        <v>2</v>
      </c>
      <c r="P21" s="101">
        <v>2</v>
      </c>
      <c r="Q21" s="101">
        <v>1</v>
      </c>
      <c r="R21" s="101"/>
      <c r="S21" s="101">
        <v>1</v>
      </c>
      <c r="T21" s="101"/>
      <c r="U21" s="101">
        <v>1</v>
      </c>
      <c r="V21" s="101">
        <v>1</v>
      </c>
      <c r="W21" s="101">
        <v>1</v>
      </c>
      <c r="X21" s="101"/>
      <c r="Y21" s="101"/>
      <c r="Z21" s="101"/>
      <c r="AA21" s="101"/>
      <c r="AB21" s="101">
        <f t="shared" si="0"/>
        <v>12</v>
      </c>
      <c r="AC21" s="101"/>
    </row>
    <row r="22" ht="31.5" customHeight="1" spans="1:29">
      <c r="A22" s="4"/>
      <c r="B22" s="16" t="s">
        <v>109</v>
      </c>
      <c r="C22" s="16">
        <v>126</v>
      </c>
      <c r="D22" s="95">
        <v>151</v>
      </c>
      <c r="E22" s="95"/>
      <c r="F22" s="95"/>
      <c r="G22" s="95"/>
      <c r="H22" s="16">
        <v>14</v>
      </c>
      <c r="I22" s="95">
        <v>16</v>
      </c>
      <c r="J22" s="98"/>
      <c r="K22" s="104"/>
      <c r="L22" s="105">
        <v>7</v>
      </c>
      <c r="M22" s="95"/>
      <c r="N22" s="95"/>
      <c r="O22" s="95"/>
      <c r="P22" s="95"/>
      <c r="Q22" s="95"/>
      <c r="R22" s="95"/>
      <c r="S22" s="95"/>
      <c r="T22" s="95"/>
      <c r="U22" s="95"/>
      <c r="V22" s="95"/>
      <c r="W22" s="95"/>
      <c r="X22" s="95"/>
      <c r="Y22" s="95"/>
      <c r="Z22" s="95"/>
      <c r="AA22" s="95"/>
      <c r="AB22" s="101"/>
      <c r="AC22" s="95"/>
    </row>
    <row r="23" ht="31.5" customHeight="1" spans="1:29">
      <c r="A23" s="4">
        <v>19</v>
      </c>
      <c r="B23" s="4" t="s">
        <v>110</v>
      </c>
      <c r="C23" s="4">
        <v>26</v>
      </c>
      <c r="D23" s="95">
        <v>55</v>
      </c>
      <c r="E23" s="95"/>
      <c r="F23" s="95"/>
      <c r="G23" s="95"/>
      <c r="H23" s="16">
        <v>4</v>
      </c>
      <c r="I23" s="95">
        <v>5</v>
      </c>
      <c r="J23" s="98"/>
      <c r="K23" s="104"/>
      <c r="L23" s="105">
        <v>2</v>
      </c>
      <c r="M23" s="101"/>
      <c r="N23" s="101"/>
      <c r="O23" s="101"/>
      <c r="P23" s="101"/>
      <c r="Q23" s="101"/>
      <c r="R23" s="101"/>
      <c r="S23" s="101"/>
      <c r="T23" s="101"/>
      <c r="U23" s="101"/>
      <c r="V23" s="101"/>
      <c r="W23" s="101"/>
      <c r="X23" s="101"/>
      <c r="Y23" s="101"/>
      <c r="Z23" s="101"/>
      <c r="AA23" s="101"/>
      <c r="AB23" s="101"/>
      <c r="AC23" s="101"/>
    </row>
    <row r="24" ht="31.5" customHeight="1" spans="1:29">
      <c r="A24" s="4">
        <v>20</v>
      </c>
      <c r="B24" s="4" t="s">
        <v>111</v>
      </c>
      <c r="C24" s="4">
        <v>25</v>
      </c>
      <c r="D24" s="95">
        <v>45</v>
      </c>
      <c r="E24" s="95"/>
      <c r="F24" s="95"/>
      <c r="G24" s="95"/>
      <c r="H24" s="16">
        <v>1</v>
      </c>
      <c r="I24" s="95">
        <v>1</v>
      </c>
      <c r="J24" s="98"/>
      <c r="K24" s="104"/>
      <c r="L24" s="105">
        <v>0</v>
      </c>
      <c r="M24" s="101"/>
      <c r="N24" s="101"/>
      <c r="O24" s="101"/>
      <c r="P24" s="101"/>
      <c r="Q24" s="101"/>
      <c r="R24" s="101"/>
      <c r="S24" s="101"/>
      <c r="T24" s="101"/>
      <c r="U24" s="101"/>
      <c r="V24" s="101"/>
      <c r="W24" s="101"/>
      <c r="X24" s="101"/>
      <c r="Y24" s="101"/>
      <c r="Z24" s="101"/>
      <c r="AA24" s="101"/>
      <c r="AB24" s="101"/>
      <c r="AC24" s="101"/>
    </row>
    <row r="25" ht="31.5" customHeight="1" spans="1:29">
      <c r="A25" s="22"/>
      <c r="B25" s="22" t="s">
        <v>112</v>
      </c>
      <c r="C25" s="23">
        <f t="shared" ref="C25:AA25" si="2">SUM(C18:C24)</f>
        <v>686</v>
      </c>
      <c r="D25" s="95">
        <f t="shared" si="2"/>
        <v>760</v>
      </c>
      <c r="E25" s="95">
        <f t="shared" si="2"/>
        <v>15</v>
      </c>
      <c r="F25" s="95">
        <f t="shared" si="2"/>
        <v>13</v>
      </c>
      <c r="G25" s="95">
        <f t="shared" si="2"/>
        <v>17</v>
      </c>
      <c r="H25" s="16">
        <f t="shared" si="2"/>
        <v>49</v>
      </c>
      <c r="I25" s="95">
        <f t="shared" si="2"/>
        <v>59</v>
      </c>
      <c r="J25" s="106">
        <v>36</v>
      </c>
      <c r="K25" s="104">
        <f>SUM(K18:K24)</f>
        <v>34</v>
      </c>
      <c r="L25" s="107">
        <f t="shared" si="2"/>
        <v>29</v>
      </c>
      <c r="M25" s="106">
        <f t="shared" si="2"/>
        <v>4</v>
      </c>
      <c r="N25" s="106">
        <f t="shared" si="2"/>
        <v>6</v>
      </c>
      <c r="O25" s="106">
        <f t="shared" si="2"/>
        <v>4</v>
      </c>
      <c r="P25" s="106">
        <f t="shared" si="2"/>
        <v>5</v>
      </c>
      <c r="Q25" s="106">
        <f t="shared" si="2"/>
        <v>1</v>
      </c>
      <c r="R25" s="106">
        <f t="shared" si="2"/>
        <v>2</v>
      </c>
      <c r="S25" s="106">
        <f t="shared" si="2"/>
        <v>1</v>
      </c>
      <c r="T25" s="106">
        <f t="shared" si="2"/>
        <v>1</v>
      </c>
      <c r="U25" s="106">
        <f t="shared" si="2"/>
        <v>2</v>
      </c>
      <c r="V25" s="106">
        <f t="shared" si="2"/>
        <v>3</v>
      </c>
      <c r="W25" s="106">
        <f t="shared" si="2"/>
        <v>1</v>
      </c>
      <c r="X25" s="106">
        <f t="shared" si="2"/>
        <v>2</v>
      </c>
      <c r="Y25" s="106">
        <f t="shared" si="2"/>
        <v>1</v>
      </c>
      <c r="Z25" s="106">
        <f t="shared" si="2"/>
        <v>1</v>
      </c>
      <c r="AA25" s="106">
        <f t="shared" si="2"/>
        <v>0</v>
      </c>
      <c r="AB25" s="101">
        <f t="shared" si="0"/>
        <v>34</v>
      </c>
      <c r="AC25" s="106"/>
    </row>
    <row r="26" ht="31.5" customHeight="1" spans="1:29">
      <c r="A26" s="4">
        <v>21</v>
      </c>
      <c r="B26" s="24" t="s">
        <v>113</v>
      </c>
      <c r="C26" s="24">
        <v>14</v>
      </c>
      <c r="D26" s="95">
        <v>49</v>
      </c>
      <c r="E26" s="95"/>
      <c r="F26" s="95"/>
      <c r="G26" s="95"/>
      <c r="H26" s="16"/>
      <c r="I26" s="95"/>
      <c r="J26" s="108"/>
      <c r="K26" s="104"/>
      <c r="L26" s="109"/>
      <c r="M26" s="109"/>
      <c r="N26" s="109"/>
      <c r="O26" s="109"/>
      <c r="P26" s="109"/>
      <c r="Q26" s="109"/>
      <c r="R26" s="109"/>
      <c r="S26" s="109"/>
      <c r="T26" s="109"/>
      <c r="U26" s="109"/>
      <c r="V26" s="109"/>
      <c r="W26" s="109"/>
      <c r="X26" s="109"/>
      <c r="Y26" s="109"/>
      <c r="Z26" s="109"/>
      <c r="AA26" s="109"/>
      <c r="AB26" s="109"/>
      <c r="AC26" s="109"/>
    </row>
    <row r="27" ht="31.5" customHeight="1" spans="1:29">
      <c r="A27" s="4">
        <v>22</v>
      </c>
      <c r="B27" s="24" t="s">
        <v>114</v>
      </c>
      <c r="C27" s="24">
        <v>7</v>
      </c>
      <c r="D27" s="95">
        <v>36</v>
      </c>
      <c r="E27" s="95"/>
      <c r="F27" s="95"/>
      <c r="G27" s="95"/>
      <c r="H27" s="16"/>
      <c r="I27" s="95"/>
      <c r="J27" s="108"/>
      <c r="K27" s="104"/>
      <c r="L27" s="109"/>
      <c r="M27" s="109"/>
      <c r="N27" s="109"/>
      <c r="O27" s="109"/>
      <c r="P27" s="109"/>
      <c r="Q27" s="109"/>
      <c r="R27" s="109"/>
      <c r="S27" s="109"/>
      <c r="T27" s="109"/>
      <c r="U27" s="109"/>
      <c r="V27" s="109"/>
      <c r="W27" s="109"/>
      <c r="X27" s="109"/>
      <c r="Y27" s="109"/>
      <c r="Z27" s="109"/>
      <c r="AA27" s="109"/>
      <c r="AB27" s="109"/>
      <c r="AC27" s="109"/>
    </row>
    <row r="28" ht="31.5" customHeight="1" spans="1:29">
      <c r="A28" s="3"/>
      <c r="B28" s="3" t="s">
        <v>115</v>
      </c>
      <c r="C28" s="4">
        <f>SUM(C26:C27)</f>
        <v>21</v>
      </c>
      <c r="D28" s="95">
        <f>SUM(D26:D27)</f>
        <v>85</v>
      </c>
      <c r="E28" s="95"/>
      <c r="F28" s="95"/>
      <c r="G28" s="95"/>
      <c r="H28" s="16"/>
      <c r="I28" s="95"/>
      <c r="J28" s="110"/>
      <c r="K28" s="104"/>
      <c r="L28" s="101"/>
      <c r="M28" s="101"/>
      <c r="N28" s="101"/>
      <c r="O28" s="101"/>
      <c r="P28" s="101"/>
      <c r="Q28" s="101"/>
      <c r="R28" s="101"/>
      <c r="S28" s="101"/>
      <c r="T28" s="101"/>
      <c r="U28" s="101"/>
      <c r="V28" s="101"/>
      <c r="W28" s="101"/>
      <c r="X28" s="101"/>
      <c r="Y28" s="101"/>
      <c r="Z28" s="101"/>
      <c r="AA28" s="101"/>
      <c r="AB28" s="101"/>
      <c r="AC28" s="101"/>
    </row>
    <row r="29" ht="31.5" customHeight="1" spans="1:29">
      <c r="A29" s="25"/>
      <c r="B29" s="15" t="s">
        <v>496</v>
      </c>
      <c r="C29" s="26">
        <f>C17+C25</f>
        <v>1559</v>
      </c>
      <c r="D29" s="27">
        <f>D17+D25</f>
        <v>1635</v>
      </c>
      <c r="E29" s="27">
        <f>E17+E25</f>
        <v>43</v>
      </c>
      <c r="F29" s="27">
        <f>F17+F25</f>
        <v>26</v>
      </c>
      <c r="G29" s="27">
        <f>G17+G25</f>
        <v>26</v>
      </c>
      <c r="H29" s="27">
        <f t="shared" ref="H29:AB29" si="3">H17+H25+H28</f>
        <v>78</v>
      </c>
      <c r="I29" s="27">
        <f t="shared" si="3"/>
        <v>94</v>
      </c>
      <c r="J29" s="26">
        <v>119</v>
      </c>
      <c r="K29" s="111">
        <f t="shared" si="3"/>
        <v>69</v>
      </c>
      <c r="L29" s="26">
        <f t="shared" si="3"/>
        <v>65</v>
      </c>
      <c r="M29" s="26">
        <f t="shared" si="3"/>
        <v>13</v>
      </c>
      <c r="N29" s="26">
        <f t="shared" si="3"/>
        <v>14</v>
      </c>
      <c r="O29" s="26">
        <f t="shared" si="3"/>
        <v>7</v>
      </c>
      <c r="P29" s="26">
        <f t="shared" si="3"/>
        <v>7</v>
      </c>
      <c r="Q29" s="26">
        <f t="shared" si="3"/>
        <v>4</v>
      </c>
      <c r="R29" s="26">
        <f t="shared" si="3"/>
        <v>8</v>
      </c>
      <c r="S29" s="26">
        <f t="shared" si="3"/>
        <v>2</v>
      </c>
      <c r="T29" s="26">
        <f t="shared" si="3"/>
        <v>4</v>
      </c>
      <c r="U29" s="26">
        <f t="shared" si="3"/>
        <v>2</v>
      </c>
      <c r="V29" s="26">
        <f t="shared" si="3"/>
        <v>3</v>
      </c>
      <c r="W29" s="26">
        <f t="shared" si="3"/>
        <v>1</v>
      </c>
      <c r="X29" s="26">
        <f t="shared" si="3"/>
        <v>2</v>
      </c>
      <c r="Y29" s="26">
        <f t="shared" si="3"/>
        <v>1</v>
      </c>
      <c r="Z29" s="26">
        <f t="shared" si="3"/>
        <v>1</v>
      </c>
      <c r="AA29" s="26">
        <f t="shared" si="3"/>
        <v>0</v>
      </c>
      <c r="AB29" s="26">
        <f t="shared" si="3"/>
        <v>69</v>
      </c>
      <c r="AC29" s="26"/>
    </row>
  </sheetData>
  <mergeCells count="1">
    <mergeCell ref="A1:AC1"/>
  </mergeCells>
  <pageMargins left="0.7" right="0.7" top="0.75" bottom="0.54" header="0.3" footer="0.3"/>
  <pageSetup paperSize="9" scale="52" fitToHeight="0"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3"/>
  <sheetViews>
    <sheetView workbookViewId="0">
      <selection activeCell="W20" sqref="W20"/>
    </sheetView>
  </sheetViews>
  <sheetFormatPr defaultColWidth="9" defaultRowHeight="14.25"/>
  <cols>
    <col min="1" max="1" width="6.75" customWidth="1"/>
    <col min="2" max="2" width="6.125" customWidth="1"/>
    <col min="3" max="12" width="6.75" customWidth="1"/>
    <col min="13" max="15" width="6.75" style="2" customWidth="1"/>
    <col min="16" max="18" width="6.75" customWidth="1"/>
  </cols>
  <sheetData>
    <row r="1" ht="31.5" customHeight="1" spans="1:18">
      <c r="A1" s="43" t="s">
        <v>412</v>
      </c>
      <c r="B1" s="43"/>
      <c r="C1" s="43"/>
      <c r="D1" s="43"/>
      <c r="E1" s="43"/>
      <c r="F1" s="43"/>
      <c r="G1" s="43"/>
      <c r="H1" s="43"/>
      <c r="I1" s="43"/>
      <c r="J1" s="43"/>
      <c r="K1" s="43"/>
      <c r="L1" s="43"/>
      <c r="M1" s="43"/>
      <c r="N1" s="43"/>
      <c r="O1" s="43"/>
      <c r="P1" s="43"/>
      <c r="Q1" s="43"/>
      <c r="R1" s="43"/>
    </row>
    <row r="2" s="66" customFormat="1" ht="27.95" customHeight="1" spans="1:18">
      <c r="A2" s="68" t="s">
        <v>413</v>
      </c>
      <c r="B2" s="68"/>
      <c r="C2" s="68"/>
      <c r="D2" s="68"/>
      <c r="E2" s="68"/>
      <c r="F2" s="68"/>
      <c r="G2" s="68"/>
      <c r="H2" s="68"/>
      <c r="I2" s="68"/>
      <c r="J2" s="68"/>
      <c r="K2" s="68"/>
      <c r="L2" s="68"/>
      <c r="M2" s="68"/>
      <c r="N2" s="68"/>
      <c r="O2" s="68"/>
      <c r="P2" s="68"/>
      <c r="Q2" s="68"/>
      <c r="R2" s="68"/>
    </row>
    <row r="3" s="67" customFormat="1" ht="45.95" customHeight="1" spans="1:18">
      <c r="A3" s="69" t="s">
        <v>414</v>
      </c>
      <c r="B3" s="70" t="s">
        <v>415</v>
      </c>
      <c r="C3" s="71"/>
      <c r="D3" s="72"/>
      <c r="E3" s="70" t="s">
        <v>416</v>
      </c>
      <c r="F3" s="71"/>
      <c r="G3" s="72"/>
      <c r="H3" s="73" t="s">
        <v>417</v>
      </c>
      <c r="I3" s="70" t="s">
        <v>418</v>
      </c>
      <c r="J3" s="72"/>
      <c r="K3" s="70" t="s">
        <v>122</v>
      </c>
      <c r="L3" s="72"/>
      <c r="M3" s="70" t="s">
        <v>419</v>
      </c>
      <c r="N3" s="72"/>
      <c r="O3" s="70" t="s">
        <v>420</v>
      </c>
      <c r="P3" s="72"/>
      <c r="Q3" s="70" t="s">
        <v>421</v>
      </c>
      <c r="R3" s="89"/>
    </row>
    <row r="4" s="67" customFormat="1" ht="26.25" customHeight="1" spans="1:18">
      <c r="A4" s="74"/>
      <c r="B4" s="75" t="s">
        <v>422</v>
      </c>
      <c r="C4" s="76"/>
      <c r="D4" s="77"/>
      <c r="E4" s="75" t="s">
        <v>423</v>
      </c>
      <c r="F4" s="76"/>
      <c r="G4" s="77"/>
      <c r="H4" s="78"/>
      <c r="I4" s="75">
        <v>1559</v>
      </c>
      <c r="J4" s="77"/>
      <c r="K4" s="75" t="s">
        <v>424</v>
      </c>
      <c r="L4" s="77"/>
      <c r="M4" s="75">
        <v>92</v>
      </c>
      <c r="N4" s="77"/>
      <c r="O4" s="75">
        <v>90</v>
      </c>
      <c r="P4" s="77"/>
      <c r="Q4" s="75">
        <v>2</v>
      </c>
      <c r="R4" s="90"/>
    </row>
    <row r="5" s="67" customFormat="1" ht="30" customHeight="1" spans="1:18">
      <c r="A5" s="74"/>
      <c r="B5" s="79" t="s">
        <v>425</v>
      </c>
      <c r="C5" s="80"/>
      <c r="D5" s="81"/>
      <c r="E5" s="79" t="s">
        <v>426</v>
      </c>
      <c r="F5" s="80"/>
      <c r="G5" s="81"/>
      <c r="H5" s="78"/>
      <c r="I5" s="79" t="s">
        <v>427</v>
      </c>
      <c r="J5" s="81"/>
      <c r="K5" s="79" t="s">
        <v>428</v>
      </c>
      <c r="L5" s="81"/>
      <c r="M5" s="75">
        <v>1467</v>
      </c>
      <c r="N5" s="77"/>
      <c r="O5" s="75">
        <v>1534</v>
      </c>
      <c r="P5" s="77"/>
      <c r="Q5" s="75"/>
      <c r="R5" s="90"/>
    </row>
    <row r="6" s="67" customFormat="1" ht="26.25" customHeight="1" spans="1:18">
      <c r="A6" s="82"/>
      <c r="B6" s="75" t="s">
        <v>429</v>
      </c>
      <c r="C6" s="76"/>
      <c r="D6" s="77"/>
      <c r="E6" s="75">
        <v>1559</v>
      </c>
      <c r="F6" s="76"/>
      <c r="G6" s="77"/>
      <c r="H6" s="59"/>
      <c r="I6" s="79"/>
      <c r="J6" s="81"/>
      <c r="K6" s="79" t="s">
        <v>430</v>
      </c>
      <c r="L6" s="81"/>
      <c r="M6" s="75">
        <v>7</v>
      </c>
      <c r="N6" s="77"/>
      <c r="O6" s="75">
        <v>6</v>
      </c>
      <c r="P6" s="77"/>
      <c r="Q6" s="75"/>
      <c r="R6" s="90"/>
    </row>
    <row r="7" s="67" customFormat="1" ht="24.75" customHeight="1" spans="1:18">
      <c r="A7" s="83" t="s">
        <v>431</v>
      </c>
      <c r="B7" s="58" t="s">
        <v>432</v>
      </c>
      <c r="C7" s="44" t="s">
        <v>433</v>
      </c>
      <c r="D7" s="44" t="s">
        <v>434</v>
      </c>
      <c r="E7" s="44" t="s">
        <v>435</v>
      </c>
      <c r="F7" s="44" t="s">
        <v>436</v>
      </c>
      <c r="G7" s="44" t="s">
        <v>437</v>
      </c>
      <c r="H7" s="44" t="s">
        <v>438</v>
      </c>
      <c r="I7" s="80" t="s">
        <v>307</v>
      </c>
      <c r="J7" s="81"/>
      <c r="K7" s="80" t="s">
        <v>247</v>
      </c>
      <c r="L7" s="81"/>
      <c r="M7" s="79" t="s">
        <v>439</v>
      </c>
      <c r="N7" s="81"/>
      <c r="O7" s="79" t="s">
        <v>440</v>
      </c>
      <c r="P7" s="81"/>
      <c r="Q7" s="44" t="s">
        <v>441</v>
      </c>
      <c r="R7" s="91"/>
    </row>
    <row r="8" s="67" customFormat="1" ht="32.1" customHeight="1" spans="1:18">
      <c r="A8" s="83"/>
      <c r="B8" s="78"/>
      <c r="C8" s="44"/>
      <c r="D8" s="44" t="s">
        <v>442</v>
      </c>
      <c r="E8" s="44"/>
      <c r="F8" s="84"/>
      <c r="G8" s="84"/>
      <c r="H8" s="84"/>
      <c r="I8" s="80"/>
      <c r="J8" s="81"/>
      <c r="K8" s="80"/>
      <c r="L8" s="81"/>
      <c r="M8" s="79"/>
      <c r="N8" s="81"/>
      <c r="O8" s="79"/>
      <c r="P8" s="81"/>
      <c r="Q8" s="44"/>
      <c r="R8" s="91"/>
    </row>
    <row r="9" s="67" customFormat="1" ht="25.5" customHeight="1" spans="1:18">
      <c r="A9" s="83"/>
      <c r="B9" s="78"/>
      <c r="C9" s="44" t="s">
        <v>443</v>
      </c>
      <c r="D9" s="44" t="s">
        <v>434</v>
      </c>
      <c r="E9" s="44" t="s">
        <v>435</v>
      </c>
      <c r="F9" s="44" t="s">
        <v>444</v>
      </c>
      <c r="G9" s="44" t="s">
        <v>445</v>
      </c>
      <c r="H9" s="44" t="s">
        <v>436</v>
      </c>
      <c r="I9" s="44" t="s">
        <v>437</v>
      </c>
      <c r="J9" s="44" t="s">
        <v>438</v>
      </c>
      <c r="K9" s="44" t="s">
        <v>307</v>
      </c>
      <c r="L9" s="44" t="s">
        <v>247</v>
      </c>
      <c r="M9" s="44" t="s">
        <v>439</v>
      </c>
      <c r="N9" s="44" t="s">
        <v>440</v>
      </c>
      <c r="O9" s="44" t="s">
        <v>441</v>
      </c>
      <c r="P9" s="44" t="s">
        <v>446</v>
      </c>
      <c r="Q9" s="44" t="s">
        <v>447</v>
      </c>
      <c r="R9" s="91" t="s">
        <v>448</v>
      </c>
    </row>
    <row r="10" s="67" customFormat="1" ht="26.25" customHeight="1" spans="1:18">
      <c r="A10" s="83"/>
      <c r="B10" s="78"/>
      <c r="C10" s="44"/>
      <c r="D10" s="44" t="s">
        <v>442</v>
      </c>
      <c r="E10" s="44"/>
      <c r="F10" s="44"/>
      <c r="G10" s="44"/>
      <c r="H10" s="44"/>
      <c r="I10" s="44"/>
      <c r="J10" s="44"/>
      <c r="K10" s="44"/>
      <c r="L10" s="44"/>
      <c r="M10" s="44"/>
      <c r="N10" s="44"/>
      <c r="O10" s="44"/>
      <c r="P10" s="44"/>
      <c r="Q10" s="44">
        <v>119</v>
      </c>
      <c r="R10" s="91"/>
    </row>
    <row r="11" s="67" customFormat="1" ht="32.1" customHeight="1" spans="1:18">
      <c r="A11" s="83"/>
      <c r="B11" s="78"/>
      <c r="C11" s="44" t="s">
        <v>449</v>
      </c>
      <c r="D11" s="44" t="s">
        <v>434</v>
      </c>
      <c r="E11" s="79" t="s">
        <v>435</v>
      </c>
      <c r="F11" s="79" t="s">
        <v>450</v>
      </c>
      <c r="G11" s="81"/>
      <c r="H11" s="79" t="s">
        <v>451</v>
      </c>
      <c r="I11" s="81"/>
      <c r="J11" s="79" t="s">
        <v>452</v>
      </c>
      <c r="K11" s="80"/>
      <c r="L11" s="81"/>
      <c r="M11" s="79" t="s">
        <v>453</v>
      </c>
      <c r="N11" s="81"/>
      <c r="O11" s="79" t="s">
        <v>454</v>
      </c>
      <c r="P11" s="81"/>
      <c r="Q11" s="79" t="s">
        <v>455</v>
      </c>
      <c r="R11" s="92"/>
    </row>
    <row r="12" s="67" customFormat="1" ht="32.1" customHeight="1" spans="1:18">
      <c r="A12" s="83"/>
      <c r="B12" s="59"/>
      <c r="C12" s="44"/>
      <c r="D12" s="44" t="s">
        <v>442</v>
      </c>
      <c r="E12" s="79"/>
      <c r="F12" s="79"/>
      <c r="G12" s="81"/>
      <c r="H12" s="79"/>
      <c r="I12" s="81"/>
      <c r="J12" s="79"/>
      <c r="K12" s="80"/>
      <c r="L12" s="81"/>
      <c r="M12" s="79"/>
      <c r="N12" s="81"/>
      <c r="O12" s="79"/>
      <c r="P12" s="81"/>
      <c r="Q12" s="79"/>
      <c r="R12" s="92"/>
    </row>
    <row r="13" s="67" customFormat="1" ht="118.5" customHeight="1" spans="1:18">
      <c r="A13" s="85" t="s">
        <v>456</v>
      </c>
      <c r="B13" s="86" t="s">
        <v>457</v>
      </c>
      <c r="C13" s="87"/>
      <c r="D13" s="87"/>
      <c r="E13" s="87"/>
      <c r="F13" s="87"/>
      <c r="G13" s="88" t="s">
        <v>458</v>
      </c>
      <c r="H13" s="86" t="s">
        <v>459</v>
      </c>
      <c r="I13" s="87"/>
      <c r="J13" s="87"/>
      <c r="K13" s="87"/>
      <c r="L13" s="87"/>
      <c r="M13" s="88" t="s">
        <v>460</v>
      </c>
      <c r="N13" s="86" t="s">
        <v>461</v>
      </c>
      <c r="O13" s="87"/>
      <c r="P13" s="87"/>
      <c r="Q13" s="87"/>
      <c r="R13" s="93"/>
    </row>
  </sheetData>
  <mergeCells count="62">
    <mergeCell ref="A1:R1"/>
    <mergeCell ref="A2:R2"/>
    <mergeCell ref="B3:D3"/>
    <mergeCell ref="E3:G3"/>
    <mergeCell ref="I3:J3"/>
    <mergeCell ref="K3:L3"/>
    <mergeCell ref="M3:N3"/>
    <mergeCell ref="O3:P3"/>
    <mergeCell ref="Q3:R3"/>
    <mergeCell ref="B4:D4"/>
    <mergeCell ref="E4:G4"/>
    <mergeCell ref="I4:J4"/>
    <mergeCell ref="K4:L4"/>
    <mergeCell ref="M4:N4"/>
    <mergeCell ref="O4:P4"/>
    <mergeCell ref="Q4:R4"/>
    <mergeCell ref="B5:D5"/>
    <mergeCell ref="E5:G5"/>
    <mergeCell ref="I5:J5"/>
    <mergeCell ref="K5:L5"/>
    <mergeCell ref="M5:N5"/>
    <mergeCell ref="O5:P5"/>
    <mergeCell ref="Q5:R5"/>
    <mergeCell ref="B6:D6"/>
    <mergeCell ref="E6:G6"/>
    <mergeCell ref="I6:J6"/>
    <mergeCell ref="K6:L6"/>
    <mergeCell ref="M6:N6"/>
    <mergeCell ref="O6:P6"/>
    <mergeCell ref="Q6:R6"/>
    <mergeCell ref="I7:J7"/>
    <mergeCell ref="K7:L7"/>
    <mergeCell ref="M7:N7"/>
    <mergeCell ref="O7:P7"/>
    <mergeCell ref="Q7:R7"/>
    <mergeCell ref="I8:J8"/>
    <mergeCell ref="K8:L8"/>
    <mergeCell ref="M8:N8"/>
    <mergeCell ref="O8:P8"/>
    <mergeCell ref="Q8:R8"/>
    <mergeCell ref="F11:G11"/>
    <mergeCell ref="H11:I11"/>
    <mergeCell ref="J11:L11"/>
    <mergeCell ref="M11:N11"/>
    <mergeCell ref="O11:P11"/>
    <mergeCell ref="Q11:R11"/>
    <mergeCell ref="F12:G12"/>
    <mergeCell ref="H12:I12"/>
    <mergeCell ref="J12:L12"/>
    <mergeCell ref="M12:N12"/>
    <mergeCell ref="O12:P12"/>
    <mergeCell ref="Q12:R12"/>
    <mergeCell ref="B13:F13"/>
    <mergeCell ref="H13:L13"/>
    <mergeCell ref="N13:R13"/>
    <mergeCell ref="A3:A6"/>
    <mergeCell ref="A7:A12"/>
    <mergeCell ref="B7:B12"/>
    <mergeCell ref="C7:C8"/>
    <mergeCell ref="C9:C10"/>
    <mergeCell ref="C11:C12"/>
    <mergeCell ref="H3:H6"/>
  </mergeCells>
  <printOptions horizontalCentered="1"/>
  <pageMargins left="0.747916666666667" right="0.747916666666667" top="0.786805555555556" bottom="0.590277777777778" header="0.511111111111111" footer="0.511111111111111"/>
  <pageSetup paperSize="9" orientation="landscape"/>
  <headerFooter alignWithMargins="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1"/>
  <sheetViews>
    <sheetView topLeftCell="A16" workbookViewId="0">
      <selection activeCell="W20" sqref="W20"/>
    </sheetView>
  </sheetViews>
  <sheetFormatPr defaultColWidth="9" defaultRowHeight="14.25"/>
  <cols>
    <col min="1" max="1" width="4.875" style="1" customWidth="1"/>
    <col min="2" max="2" width="13.375" style="1" customWidth="1"/>
    <col min="3" max="3" width="15.125" style="1"/>
    <col min="4" max="4" width="8.25" style="1" customWidth="1"/>
    <col min="5" max="5" width="8.25" style="1"/>
    <col min="6" max="6" width="5.625" style="12" customWidth="1"/>
    <col min="7" max="7" width="4.625" style="1" customWidth="1"/>
    <col min="8" max="8" width="6.875" style="1" customWidth="1"/>
    <col min="9" max="9" width="22.5" style="1" customWidth="1"/>
    <col min="10" max="10" width="8.75" style="1" hidden="1" customWidth="1"/>
    <col min="11" max="11" width="8.75" style="1" customWidth="1"/>
    <col min="12" max="12" width="28.125" style="1" customWidth="1"/>
    <col min="13" max="13" width="10.75" style="1" customWidth="1"/>
    <col min="14" max="16384" width="9" style="1"/>
  </cols>
  <sheetData>
    <row r="1" s="50" customFormat="1" ht="39" customHeight="1" spans="1:12">
      <c r="A1" s="54" t="s">
        <v>462</v>
      </c>
      <c r="B1" s="54"/>
      <c r="C1" s="54"/>
      <c r="D1" s="54"/>
      <c r="E1" s="54"/>
      <c r="F1" s="54"/>
      <c r="G1" s="54"/>
      <c r="H1" s="54"/>
      <c r="I1" s="54"/>
      <c r="J1" s="54"/>
      <c r="K1" s="54"/>
      <c r="L1" s="54"/>
    </row>
    <row r="2" s="51" customFormat="1" ht="28.5" customHeight="1" spans="1:12">
      <c r="A2" s="55" t="s">
        <v>119</v>
      </c>
      <c r="B2" s="55"/>
      <c r="C2" s="55"/>
      <c r="D2" s="55"/>
      <c r="E2" s="56"/>
      <c r="F2" s="56"/>
      <c r="G2" s="56"/>
      <c r="H2" s="57" t="s">
        <v>463</v>
      </c>
      <c r="I2" s="57"/>
      <c r="J2" s="57"/>
      <c r="K2" s="57"/>
      <c r="L2" s="57"/>
    </row>
    <row r="3" s="52" customFormat="1" ht="13.5" spans="1:12">
      <c r="A3" s="44" t="s">
        <v>121</v>
      </c>
      <c r="B3" s="44" t="s">
        <v>122</v>
      </c>
      <c r="C3" s="58" t="s">
        <v>123</v>
      </c>
      <c r="D3" s="44" t="s">
        <v>124</v>
      </c>
      <c r="E3" s="44" t="s">
        <v>4</v>
      </c>
      <c r="F3" s="44" t="s">
        <v>125</v>
      </c>
      <c r="G3" s="44" t="s">
        <v>126</v>
      </c>
      <c r="H3" s="44"/>
      <c r="I3" s="44"/>
      <c r="J3" s="44"/>
      <c r="K3" s="44"/>
      <c r="L3" s="44"/>
    </row>
    <row r="4" s="52" customFormat="1" ht="27" spans="1:12">
      <c r="A4" s="44"/>
      <c r="B4" s="44"/>
      <c r="C4" s="59"/>
      <c r="D4" s="44"/>
      <c r="E4" s="44"/>
      <c r="F4" s="44"/>
      <c r="G4" s="44" t="s">
        <v>127</v>
      </c>
      <c r="H4" s="44" t="s">
        <v>9</v>
      </c>
      <c r="I4" s="44" t="s">
        <v>8</v>
      </c>
      <c r="J4" s="44" t="s">
        <v>128</v>
      </c>
      <c r="K4" s="44" t="s">
        <v>129</v>
      </c>
      <c r="L4" s="44" t="s">
        <v>130</v>
      </c>
    </row>
    <row r="5" s="53" customFormat="1" ht="146.25" customHeight="1" spans="1:12">
      <c r="A5" s="60">
        <v>1</v>
      </c>
      <c r="B5" s="60" t="s">
        <v>131</v>
      </c>
      <c r="C5" s="60" t="s">
        <v>497</v>
      </c>
      <c r="D5" s="60" t="s">
        <v>133</v>
      </c>
      <c r="E5" s="60" t="s">
        <v>465</v>
      </c>
      <c r="F5" s="61">
        <v>19</v>
      </c>
      <c r="G5" s="60" t="s">
        <v>134</v>
      </c>
      <c r="H5" s="60" t="s">
        <v>135</v>
      </c>
      <c r="I5" s="64" t="s">
        <v>466</v>
      </c>
      <c r="J5" s="60"/>
      <c r="K5" s="60" t="s">
        <v>467</v>
      </c>
      <c r="L5" s="64" t="s">
        <v>468</v>
      </c>
    </row>
    <row r="6" s="53" customFormat="1" ht="112.5" customHeight="1" spans="1:12">
      <c r="A6" s="60">
        <v>2</v>
      </c>
      <c r="B6" s="60" t="s">
        <v>131</v>
      </c>
      <c r="C6" s="60" t="s">
        <v>498</v>
      </c>
      <c r="D6" s="60" t="s">
        <v>140</v>
      </c>
      <c r="E6" s="60" t="s">
        <v>465</v>
      </c>
      <c r="F6" s="61">
        <v>22</v>
      </c>
      <c r="G6" s="60" t="s">
        <v>134</v>
      </c>
      <c r="H6" s="60" t="s">
        <v>135</v>
      </c>
      <c r="I6" s="65" t="s">
        <v>141</v>
      </c>
      <c r="J6" s="60"/>
      <c r="K6" s="60" t="s">
        <v>467</v>
      </c>
      <c r="L6" s="64" t="s">
        <v>468</v>
      </c>
    </row>
    <row r="7" s="53" customFormat="1" ht="96.75" customHeight="1" spans="1:12">
      <c r="A7" s="60">
        <v>3</v>
      </c>
      <c r="B7" s="60" t="s">
        <v>131</v>
      </c>
      <c r="C7" s="60" t="s">
        <v>499</v>
      </c>
      <c r="D7" s="60" t="s">
        <v>143</v>
      </c>
      <c r="E7" s="60" t="s">
        <v>465</v>
      </c>
      <c r="F7" s="61">
        <v>9</v>
      </c>
      <c r="G7" s="60" t="s">
        <v>134</v>
      </c>
      <c r="H7" s="60" t="s">
        <v>135</v>
      </c>
      <c r="I7" s="65" t="s">
        <v>144</v>
      </c>
      <c r="J7" s="60"/>
      <c r="K7" s="60" t="s">
        <v>467</v>
      </c>
      <c r="L7" s="64" t="s">
        <v>468</v>
      </c>
    </row>
    <row r="8" s="53" customFormat="1" ht="113.25" customHeight="1" spans="1:12">
      <c r="A8" s="60">
        <v>4</v>
      </c>
      <c r="B8" s="60" t="s">
        <v>131</v>
      </c>
      <c r="C8" s="60" t="s">
        <v>500</v>
      </c>
      <c r="D8" s="60" t="s">
        <v>80</v>
      </c>
      <c r="E8" s="60" t="s">
        <v>465</v>
      </c>
      <c r="F8" s="61">
        <v>13</v>
      </c>
      <c r="G8" s="60" t="s">
        <v>134</v>
      </c>
      <c r="H8" s="60" t="s">
        <v>135</v>
      </c>
      <c r="I8" s="65" t="s">
        <v>147</v>
      </c>
      <c r="J8" s="60"/>
      <c r="K8" s="60" t="s">
        <v>467</v>
      </c>
      <c r="L8" s="64" t="s">
        <v>468</v>
      </c>
    </row>
    <row r="9" s="53" customFormat="1" ht="120" spans="1:12">
      <c r="A9" s="60">
        <v>5</v>
      </c>
      <c r="B9" s="60" t="s">
        <v>131</v>
      </c>
      <c r="C9" s="60" t="s">
        <v>501</v>
      </c>
      <c r="D9" s="60" t="s">
        <v>149</v>
      </c>
      <c r="E9" s="60" t="s">
        <v>465</v>
      </c>
      <c r="F9" s="61">
        <v>6</v>
      </c>
      <c r="G9" s="60" t="s">
        <v>134</v>
      </c>
      <c r="H9" s="60" t="s">
        <v>135</v>
      </c>
      <c r="I9" s="64" t="s">
        <v>150</v>
      </c>
      <c r="J9" s="60"/>
      <c r="K9" s="60" t="s">
        <v>467</v>
      </c>
      <c r="L9" s="64" t="s">
        <v>473</v>
      </c>
    </row>
    <row r="10" s="53" customFormat="1" ht="127.5" customHeight="1" spans="1:12">
      <c r="A10" s="60">
        <v>6</v>
      </c>
      <c r="B10" s="60" t="s">
        <v>131</v>
      </c>
      <c r="C10" s="60" t="s">
        <v>502</v>
      </c>
      <c r="D10" s="60" t="s">
        <v>152</v>
      </c>
      <c r="E10" s="60" t="s">
        <v>465</v>
      </c>
      <c r="F10" s="61">
        <v>15</v>
      </c>
      <c r="G10" s="60" t="s">
        <v>134</v>
      </c>
      <c r="H10" s="60" t="s">
        <v>135</v>
      </c>
      <c r="I10" s="65" t="s">
        <v>153</v>
      </c>
      <c r="J10" s="60"/>
      <c r="K10" s="60" t="s">
        <v>467</v>
      </c>
      <c r="L10" s="64" t="s">
        <v>468</v>
      </c>
    </row>
    <row r="11" s="53" customFormat="1" ht="72" spans="1:12">
      <c r="A11" s="60">
        <v>7</v>
      </c>
      <c r="B11" s="60" t="s">
        <v>131</v>
      </c>
      <c r="C11" s="60" t="s">
        <v>503</v>
      </c>
      <c r="D11" s="60" t="s">
        <v>155</v>
      </c>
      <c r="E11" s="60" t="s">
        <v>465</v>
      </c>
      <c r="F11" s="61">
        <v>4</v>
      </c>
      <c r="G11" s="60" t="s">
        <v>134</v>
      </c>
      <c r="H11" s="60" t="s">
        <v>135</v>
      </c>
      <c r="I11" s="65" t="s">
        <v>156</v>
      </c>
      <c r="J11" s="60"/>
      <c r="K11" s="60" t="s">
        <v>467</v>
      </c>
      <c r="L11" s="64" t="s">
        <v>468</v>
      </c>
    </row>
    <row r="12" s="53" customFormat="1" ht="96" spans="1:12">
      <c r="A12" s="60">
        <v>8</v>
      </c>
      <c r="B12" s="60" t="s">
        <v>131</v>
      </c>
      <c r="C12" s="60" t="s">
        <v>504</v>
      </c>
      <c r="D12" s="60" t="s">
        <v>477</v>
      </c>
      <c r="E12" s="60" t="s">
        <v>465</v>
      </c>
      <c r="F12" s="61">
        <v>7</v>
      </c>
      <c r="G12" s="60" t="s">
        <v>134</v>
      </c>
      <c r="H12" s="60" t="s">
        <v>135</v>
      </c>
      <c r="I12" s="64" t="s">
        <v>40</v>
      </c>
      <c r="J12" s="60"/>
      <c r="K12" s="60" t="s">
        <v>467</v>
      </c>
      <c r="L12" s="64" t="s">
        <v>478</v>
      </c>
    </row>
    <row r="13" s="53" customFormat="1" ht="72" spans="1:12">
      <c r="A13" s="60">
        <v>9</v>
      </c>
      <c r="B13" s="60" t="s">
        <v>131</v>
      </c>
      <c r="C13" s="60" t="s">
        <v>505</v>
      </c>
      <c r="D13" s="60" t="s">
        <v>160</v>
      </c>
      <c r="E13" s="60" t="s">
        <v>465</v>
      </c>
      <c r="F13" s="61">
        <v>5</v>
      </c>
      <c r="G13" s="60" t="s">
        <v>134</v>
      </c>
      <c r="H13" s="60" t="s">
        <v>135</v>
      </c>
      <c r="I13" s="65" t="s">
        <v>161</v>
      </c>
      <c r="J13" s="60"/>
      <c r="K13" s="60" t="s">
        <v>467</v>
      </c>
      <c r="L13" s="64" t="s">
        <v>468</v>
      </c>
    </row>
    <row r="14" s="53" customFormat="1" ht="108" spans="1:12">
      <c r="A14" s="60">
        <v>10</v>
      </c>
      <c r="B14" s="60" t="s">
        <v>131</v>
      </c>
      <c r="C14" s="60" t="s">
        <v>479</v>
      </c>
      <c r="D14" s="60" t="s">
        <v>480</v>
      </c>
      <c r="E14" s="60" t="s">
        <v>465</v>
      </c>
      <c r="F14" s="61">
        <v>3</v>
      </c>
      <c r="G14" s="60" t="s">
        <v>134</v>
      </c>
      <c r="H14" s="60" t="s">
        <v>135</v>
      </c>
      <c r="I14" s="65" t="s">
        <v>163</v>
      </c>
      <c r="J14" s="60"/>
      <c r="K14" s="60" t="s">
        <v>467</v>
      </c>
      <c r="L14" s="64" t="s">
        <v>481</v>
      </c>
    </row>
    <row r="15" s="53" customFormat="1" ht="120" spans="1:12">
      <c r="A15" s="60">
        <v>11</v>
      </c>
      <c r="B15" s="60" t="s">
        <v>131</v>
      </c>
      <c r="C15" s="60" t="s">
        <v>506</v>
      </c>
      <c r="D15" s="60" t="s">
        <v>483</v>
      </c>
      <c r="E15" s="60" t="s">
        <v>465</v>
      </c>
      <c r="F15" s="61">
        <v>2</v>
      </c>
      <c r="G15" s="60" t="s">
        <v>134</v>
      </c>
      <c r="H15" s="60" t="s">
        <v>135</v>
      </c>
      <c r="I15" s="65" t="s">
        <v>484</v>
      </c>
      <c r="J15" s="60"/>
      <c r="K15" s="60" t="s">
        <v>467</v>
      </c>
      <c r="L15" s="64" t="s">
        <v>485</v>
      </c>
    </row>
    <row r="16" s="53" customFormat="1" ht="90" spans="1:12">
      <c r="A16" s="60">
        <v>12</v>
      </c>
      <c r="B16" s="60" t="s">
        <v>131</v>
      </c>
      <c r="C16" s="60" t="s">
        <v>486</v>
      </c>
      <c r="D16" s="60" t="s">
        <v>487</v>
      </c>
      <c r="E16" s="60" t="s">
        <v>465</v>
      </c>
      <c r="F16" s="61">
        <v>2</v>
      </c>
      <c r="G16" s="60" t="s">
        <v>134</v>
      </c>
      <c r="H16" s="60" t="s">
        <v>135</v>
      </c>
      <c r="I16" s="65" t="s">
        <v>488</v>
      </c>
      <c r="J16" s="60"/>
      <c r="K16" s="60" t="s">
        <v>467</v>
      </c>
      <c r="L16" s="49" t="s">
        <v>481</v>
      </c>
    </row>
    <row r="17" s="53" customFormat="1" ht="132" spans="1:12">
      <c r="A17" s="60">
        <v>13</v>
      </c>
      <c r="B17" s="60" t="s">
        <v>131</v>
      </c>
      <c r="C17" s="62" t="s">
        <v>489</v>
      </c>
      <c r="D17" s="60" t="s">
        <v>490</v>
      </c>
      <c r="E17" s="60" t="s">
        <v>465</v>
      </c>
      <c r="F17" s="61">
        <v>1</v>
      </c>
      <c r="G17" s="60" t="s">
        <v>134</v>
      </c>
      <c r="H17" s="60" t="s">
        <v>135</v>
      </c>
      <c r="I17" s="65" t="s">
        <v>491</v>
      </c>
      <c r="J17" s="60"/>
      <c r="K17" s="60" t="s">
        <v>467</v>
      </c>
      <c r="L17" s="64" t="s">
        <v>481</v>
      </c>
    </row>
    <row r="18" s="53" customFormat="1" ht="108" spans="1:12">
      <c r="A18" s="60">
        <v>14</v>
      </c>
      <c r="B18" s="60" t="s">
        <v>131</v>
      </c>
      <c r="C18" s="62" t="s">
        <v>507</v>
      </c>
      <c r="D18" s="60" t="s">
        <v>492</v>
      </c>
      <c r="E18" s="60" t="s">
        <v>465</v>
      </c>
      <c r="F18" s="61">
        <v>2</v>
      </c>
      <c r="G18" s="60" t="s">
        <v>134</v>
      </c>
      <c r="H18" s="60" t="s">
        <v>135</v>
      </c>
      <c r="I18" s="64" t="s">
        <v>493</v>
      </c>
      <c r="J18" s="60"/>
      <c r="K18" s="60" t="s">
        <v>467</v>
      </c>
      <c r="L18" s="64" t="s">
        <v>481</v>
      </c>
    </row>
    <row r="19" s="53" customFormat="1" ht="76.5" customHeight="1" spans="1:12">
      <c r="A19" s="60">
        <v>15</v>
      </c>
      <c r="B19" s="60" t="s">
        <v>131</v>
      </c>
      <c r="C19" s="62" t="s">
        <v>508</v>
      </c>
      <c r="D19" s="60" t="s">
        <v>509</v>
      </c>
      <c r="E19" s="60" t="s">
        <v>465</v>
      </c>
      <c r="F19" s="61">
        <v>9</v>
      </c>
      <c r="G19" s="60" t="s">
        <v>134</v>
      </c>
      <c r="H19" s="60" t="s">
        <v>135</v>
      </c>
      <c r="I19" s="65" t="s">
        <v>164</v>
      </c>
      <c r="J19" s="60"/>
      <c r="K19" s="60" t="s">
        <v>467</v>
      </c>
      <c r="L19" s="64" t="s">
        <v>468</v>
      </c>
    </row>
    <row r="20" s="53" customFormat="1" ht="26.25" customHeight="1" spans="1:12">
      <c r="A20" s="60" t="s">
        <v>61</v>
      </c>
      <c r="B20" s="60"/>
      <c r="C20" s="62"/>
      <c r="D20" s="60"/>
      <c r="E20" s="60"/>
      <c r="F20" s="61">
        <f>SUM(F5:F19)</f>
        <v>119</v>
      </c>
      <c r="G20" s="60"/>
      <c r="H20" s="62"/>
      <c r="I20" s="60"/>
      <c r="J20" s="60"/>
      <c r="K20" s="60"/>
      <c r="L20" s="60"/>
    </row>
    <row r="21" ht="22.5" customHeight="1" spans="1:12">
      <c r="A21" s="63" t="s">
        <v>494</v>
      </c>
      <c r="B21" s="63"/>
      <c r="C21" s="63"/>
      <c r="D21" s="63"/>
      <c r="E21" s="63"/>
      <c r="F21" s="63"/>
      <c r="G21" s="63"/>
      <c r="H21" s="63"/>
      <c r="I21" s="63"/>
      <c r="J21" s="63"/>
      <c r="K21" s="63"/>
      <c r="L21" s="63"/>
    </row>
  </sheetData>
  <mergeCells count="12">
    <mergeCell ref="A1:L1"/>
    <mergeCell ref="A2:D2"/>
    <mergeCell ref="H2:L2"/>
    <mergeCell ref="G3:L3"/>
    <mergeCell ref="A20:B20"/>
    <mergeCell ref="A21:L21"/>
    <mergeCell ref="A3:A4"/>
    <mergeCell ref="B3:B4"/>
    <mergeCell ref="C3:C4"/>
    <mergeCell ref="D3:D4"/>
    <mergeCell ref="E3:E4"/>
    <mergeCell ref="F3:F4"/>
  </mergeCells>
  <printOptions horizontalCentered="1"/>
  <pageMargins left="0.236220472440945" right="0.354330708661417" top="0.63" bottom="0.75" header="0.511811023622047" footer="0.47"/>
  <pageSetup paperSize="9" orientation="landscape"/>
  <headerFooter alignWithMargins="0">
    <oddFooter>&amp;C第&amp;P页，共&amp;N页</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7"/>
  <sheetViews>
    <sheetView workbookViewId="0">
      <selection activeCell="W20" sqref="W20"/>
    </sheetView>
  </sheetViews>
  <sheetFormatPr defaultColWidth="9" defaultRowHeight="14.25" outlineLevelRow="6"/>
  <cols>
    <col min="1" max="1" width="3.5"/>
    <col min="2" max="2" width="9.5"/>
    <col min="3" max="3" width="13.875"/>
    <col min="4" max="5" width="5.5"/>
    <col min="6" max="6" width="7.5"/>
    <col min="7" max="7" width="18.375"/>
    <col min="8" max="8" width="11.625"/>
    <col min="9" max="9" width="9.5"/>
    <col min="10" max="10" width="13.875"/>
    <col min="11" max="11" width="33" customWidth="1"/>
  </cols>
  <sheetData>
    <row r="1" spans="1:2">
      <c r="A1" s="42" t="s">
        <v>510</v>
      </c>
      <c r="B1" s="42"/>
    </row>
    <row r="2" ht="28.5" spans="1:11">
      <c r="A2" s="43" t="s">
        <v>511</v>
      </c>
      <c r="B2" s="43"/>
      <c r="C2" s="43"/>
      <c r="D2" s="43"/>
      <c r="E2" s="43"/>
      <c r="F2" s="43"/>
      <c r="G2" s="43"/>
      <c r="H2" s="43"/>
      <c r="I2" s="43"/>
      <c r="J2" s="43"/>
      <c r="K2" s="43"/>
    </row>
    <row r="3" spans="1:11">
      <c r="A3" s="44" t="s">
        <v>121</v>
      </c>
      <c r="B3" s="44" t="s">
        <v>123</v>
      </c>
      <c r="C3" s="45" t="s">
        <v>124</v>
      </c>
      <c r="D3" s="44" t="s">
        <v>4</v>
      </c>
      <c r="E3" s="44" t="s">
        <v>512</v>
      </c>
      <c r="F3" s="44" t="s">
        <v>513</v>
      </c>
      <c r="G3" s="44"/>
      <c r="H3" s="44"/>
      <c r="I3" s="44"/>
      <c r="J3" s="44"/>
      <c r="K3" s="44"/>
    </row>
    <row r="4" ht="27" spans="1:11">
      <c r="A4" s="44"/>
      <c r="B4" s="44"/>
      <c r="C4" s="45"/>
      <c r="D4" s="44"/>
      <c r="E4" s="44"/>
      <c r="F4" s="44" t="s">
        <v>127</v>
      </c>
      <c r="G4" s="44" t="s">
        <v>9</v>
      </c>
      <c r="H4" s="44" t="s">
        <v>8</v>
      </c>
      <c r="I4" s="44" t="s">
        <v>128</v>
      </c>
      <c r="J4" s="44" t="s">
        <v>129</v>
      </c>
      <c r="K4" s="44" t="s">
        <v>130</v>
      </c>
    </row>
    <row r="5" ht="33.75" spans="1:11">
      <c r="A5" s="46">
        <v>1</v>
      </c>
      <c r="B5" s="46" t="s">
        <v>514</v>
      </c>
      <c r="C5" s="47" t="s">
        <v>515</v>
      </c>
      <c r="D5" s="47"/>
      <c r="E5" s="47">
        <v>1</v>
      </c>
      <c r="F5" s="47" t="s">
        <v>134</v>
      </c>
      <c r="G5" s="47" t="s">
        <v>135</v>
      </c>
      <c r="H5" s="47" t="s">
        <v>516</v>
      </c>
      <c r="I5" s="47" t="s">
        <v>517</v>
      </c>
      <c r="J5" s="47" t="s">
        <v>518</v>
      </c>
      <c r="K5" s="49" t="s">
        <v>519</v>
      </c>
    </row>
    <row r="6" ht="33.75" spans="1:11">
      <c r="A6" s="48"/>
      <c r="B6" s="48"/>
      <c r="C6" s="47" t="s">
        <v>520</v>
      </c>
      <c r="D6" s="47"/>
      <c r="E6" s="47">
        <v>1</v>
      </c>
      <c r="F6" s="47" t="s">
        <v>134</v>
      </c>
      <c r="G6" s="47" t="s">
        <v>135</v>
      </c>
      <c r="H6" s="47" t="s">
        <v>521</v>
      </c>
      <c r="I6" s="47" t="s">
        <v>517</v>
      </c>
      <c r="J6" s="47" t="s">
        <v>518</v>
      </c>
      <c r="K6" s="49" t="s">
        <v>519</v>
      </c>
    </row>
    <row r="7" ht="33.75" spans="1:11">
      <c r="A7" s="48"/>
      <c r="B7" s="48"/>
      <c r="C7" s="47" t="s">
        <v>522</v>
      </c>
      <c r="D7" s="47"/>
      <c r="E7" s="47">
        <v>1</v>
      </c>
      <c r="F7" s="47" t="s">
        <v>134</v>
      </c>
      <c r="G7" s="47" t="s">
        <v>135</v>
      </c>
      <c r="H7" s="47" t="s">
        <v>23</v>
      </c>
      <c r="I7" s="47" t="s">
        <v>517</v>
      </c>
      <c r="J7" s="47" t="s">
        <v>518</v>
      </c>
      <c r="K7" s="49" t="s">
        <v>519</v>
      </c>
    </row>
  </sheetData>
  <mergeCells count="10">
    <mergeCell ref="A1:B1"/>
    <mergeCell ref="A2:K2"/>
    <mergeCell ref="F3:K3"/>
    <mergeCell ref="A3:A4"/>
    <mergeCell ref="A5:A7"/>
    <mergeCell ref="B3:B4"/>
    <mergeCell ref="B5:B7"/>
    <mergeCell ref="C3:C4"/>
    <mergeCell ref="D3:D4"/>
    <mergeCell ref="E3:E4"/>
  </mergeCells>
  <pageMargins left="0.7" right="0.7" top="0.75" bottom="0.75" header="0.3" footer="0.3"/>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BA30"/>
  <sheetViews>
    <sheetView zoomScale="55" zoomScaleNormal="55" workbookViewId="0">
      <pane xSplit="2" ySplit="3" topLeftCell="C7" activePane="bottomRight" state="frozen"/>
      <selection/>
      <selection pane="topRight"/>
      <selection pane="bottomLeft"/>
      <selection pane="bottomRight" activeCell="W20" sqref="W20"/>
    </sheetView>
  </sheetViews>
  <sheetFormatPr defaultColWidth="9" defaultRowHeight="14.25"/>
  <cols>
    <col min="1" max="1" width="6.375" style="1"/>
    <col min="2" max="2" width="25.5" style="1"/>
    <col min="3" max="3" width="8" style="1"/>
    <col min="4" max="4" width="8" style="11"/>
    <col min="5" max="5" width="8" style="1"/>
    <col min="6" max="6" width="14.625" style="1" hidden="1" customWidth="1"/>
    <col min="7" max="7" width="12.5" style="1" hidden="1" customWidth="1"/>
    <col min="8" max="9" width="10.25" style="1"/>
    <col min="10" max="12" width="6.375" style="12"/>
    <col min="13" max="13" width="7.875" style="12" customWidth="1"/>
    <col min="14" max="16" width="6.375" style="12"/>
    <col min="17" max="18" width="6" style="1" customWidth="1"/>
    <col min="19" max="25" width="6.375" style="1"/>
    <col min="26" max="26" width="13" style="1"/>
    <col min="27" max="27" width="6.375" style="1"/>
    <col min="28" max="28" width="13.875" style="12"/>
    <col min="29" max="29" width="16.375" style="12"/>
    <col min="30" max="30" width="9.25" style="12"/>
    <col min="31" max="32" width="12.75" style="1"/>
    <col min="33" max="33" width="11.375" style="12"/>
    <col min="34" max="34" width="14.625" style="12"/>
    <col min="35" max="37" width="6.375" style="12"/>
    <col min="38" max="38" width="10.625" style="12"/>
    <col min="39" max="41" width="6.375" style="12"/>
    <col min="42" max="43" width="8.5" style="12"/>
    <col min="44" max="51" width="6.375" style="12"/>
    <col min="52" max="52" width="10" style="12"/>
    <col min="53" max="53" width="12.125" style="12"/>
    <col min="54" max="16384" width="9" style="1"/>
  </cols>
  <sheetData>
    <row r="1" ht="33.75" customHeight="1" spans="1:33">
      <c r="A1" s="13" t="s">
        <v>523</v>
      </c>
      <c r="B1" s="13"/>
      <c r="C1" s="13"/>
      <c r="D1" s="13"/>
      <c r="E1" s="13"/>
      <c r="F1" s="13"/>
      <c r="G1" s="13"/>
      <c r="H1" s="13"/>
      <c r="I1" s="13"/>
      <c r="J1" s="13"/>
      <c r="K1" s="13"/>
      <c r="L1" s="13"/>
      <c r="M1" s="13"/>
      <c r="N1" s="13"/>
      <c r="O1" s="13"/>
      <c r="P1" s="13"/>
      <c r="Q1" s="13"/>
      <c r="R1" s="13"/>
      <c r="S1" s="13"/>
      <c r="T1" s="13"/>
      <c r="U1" s="13"/>
      <c r="V1" s="13"/>
      <c r="W1" s="13"/>
      <c r="X1" s="13"/>
      <c r="Y1" s="13"/>
      <c r="Z1" s="13"/>
      <c r="AA1" s="13"/>
      <c r="AB1" s="13"/>
      <c r="AC1" s="13"/>
      <c r="AD1" s="13"/>
      <c r="AE1" s="13"/>
      <c r="AF1" s="13"/>
      <c r="AG1" s="13"/>
    </row>
    <row r="2" ht="33.75" customHeight="1" spans="1:53">
      <c r="A2" s="14"/>
      <c r="B2" s="14"/>
      <c r="C2" s="14"/>
      <c r="D2" s="14"/>
      <c r="E2" s="14"/>
      <c r="F2" s="14"/>
      <c r="G2" s="14"/>
      <c r="H2" s="14"/>
      <c r="I2" s="14"/>
      <c r="J2" s="14" t="s">
        <v>75</v>
      </c>
      <c r="K2" s="14"/>
      <c r="L2" s="14"/>
      <c r="M2" s="14"/>
      <c r="N2" s="14"/>
      <c r="O2" s="14"/>
      <c r="P2" s="14"/>
      <c r="Q2" s="14"/>
      <c r="R2" s="14"/>
      <c r="S2" s="14"/>
      <c r="T2" s="14"/>
      <c r="U2" s="14"/>
      <c r="V2" s="14"/>
      <c r="W2" s="14"/>
      <c r="X2" s="14"/>
      <c r="Y2" s="14"/>
      <c r="Z2" s="14"/>
      <c r="AA2" s="14"/>
      <c r="AB2" s="14"/>
      <c r="AC2" s="14"/>
      <c r="AD2" s="14"/>
      <c r="AE2" s="14"/>
      <c r="AF2" s="14"/>
      <c r="AG2" s="14"/>
      <c r="AH2" s="4"/>
      <c r="AI2" s="15" t="s">
        <v>524</v>
      </c>
      <c r="AJ2" s="15"/>
      <c r="AK2" s="15"/>
      <c r="AL2" s="15"/>
      <c r="AM2" s="15"/>
      <c r="AN2" s="15"/>
      <c r="AO2" s="15"/>
      <c r="AP2" s="15"/>
      <c r="AQ2" s="15"/>
      <c r="AR2" s="15"/>
      <c r="AS2" s="15"/>
      <c r="AT2" s="15"/>
      <c r="AU2" s="15"/>
      <c r="AV2" s="15"/>
      <c r="AW2" s="15"/>
      <c r="AX2" s="15"/>
      <c r="AY2" s="4"/>
      <c r="AZ2" s="4"/>
      <c r="BA2" s="4"/>
    </row>
    <row r="3" ht="32.25" customHeight="1" spans="1:53">
      <c r="A3" s="15" t="s">
        <v>63</v>
      </c>
      <c r="B3" s="15" t="s">
        <v>64</v>
      </c>
      <c r="C3" s="4" t="s">
        <v>65</v>
      </c>
      <c r="D3" s="16" t="s">
        <v>66</v>
      </c>
      <c r="E3" s="4" t="s">
        <v>68</v>
      </c>
      <c r="F3" s="4" t="s">
        <v>69</v>
      </c>
      <c r="G3" s="4" t="s">
        <v>70</v>
      </c>
      <c r="H3" s="4" t="s">
        <v>72</v>
      </c>
      <c r="I3" s="4" t="s">
        <v>79</v>
      </c>
      <c r="J3" s="15" t="s">
        <v>13</v>
      </c>
      <c r="K3" s="15" t="s">
        <v>20</v>
      </c>
      <c r="L3" s="15" t="s">
        <v>23</v>
      </c>
      <c r="M3" s="15" t="s">
        <v>80</v>
      </c>
      <c r="N3" s="15" t="s">
        <v>29</v>
      </c>
      <c r="O3" s="15" t="s">
        <v>32</v>
      </c>
      <c r="P3" s="15" t="s">
        <v>35</v>
      </c>
      <c r="Q3" s="15" t="s">
        <v>38</v>
      </c>
      <c r="R3" s="15" t="s">
        <v>41</v>
      </c>
      <c r="S3" s="15" t="s">
        <v>49</v>
      </c>
      <c r="T3" s="15" t="s">
        <v>52</v>
      </c>
      <c r="U3" s="15" t="s">
        <v>55</v>
      </c>
      <c r="V3" s="15" t="s">
        <v>58</v>
      </c>
      <c r="W3" s="15" t="s">
        <v>45</v>
      </c>
      <c r="X3" s="15" t="s">
        <v>81</v>
      </c>
      <c r="Y3" s="15" t="s">
        <v>525</v>
      </c>
      <c r="Z3" s="30" t="s">
        <v>526</v>
      </c>
      <c r="AA3" s="31" t="s">
        <v>527</v>
      </c>
      <c r="AB3" s="15" t="s">
        <v>528</v>
      </c>
      <c r="AC3" s="32" t="s">
        <v>529</v>
      </c>
      <c r="AD3" s="15" t="s">
        <v>530</v>
      </c>
      <c r="AE3" s="15" t="s">
        <v>531</v>
      </c>
      <c r="AF3" s="33" t="s">
        <v>532</v>
      </c>
      <c r="AG3" s="32" t="s">
        <v>533</v>
      </c>
      <c r="AH3" s="4" t="s">
        <v>534</v>
      </c>
      <c r="AI3" s="15" t="s">
        <v>13</v>
      </c>
      <c r="AJ3" s="15" t="s">
        <v>20</v>
      </c>
      <c r="AK3" s="15" t="s">
        <v>23</v>
      </c>
      <c r="AL3" s="15" t="s">
        <v>80</v>
      </c>
      <c r="AM3" s="15" t="s">
        <v>29</v>
      </c>
      <c r="AN3" s="15" t="s">
        <v>32</v>
      </c>
      <c r="AO3" s="15" t="s">
        <v>35</v>
      </c>
      <c r="AP3" s="15" t="s">
        <v>38</v>
      </c>
      <c r="AQ3" s="15" t="s">
        <v>41</v>
      </c>
      <c r="AR3" s="15" t="s">
        <v>49</v>
      </c>
      <c r="AS3" s="15" t="s">
        <v>52</v>
      </c>
      <c r="AT3" s="15" t="s">
        <v>55</v>
      </c>
      <c r="AU3" s="15" t="s">
        <v>58</v>
      </c>
      <c r="AV3" s="15" t="s">
        <v>45</v>
      </c>
      <c r="AW3" s="15" t="s">
        <v>81</v>
      </c>
      <c r="AX3" s="15" t="s">
        <v>525</v>
      </c>
      <c r="AY3" s="33" t="s">
        <v>435</v>
      </c>
      <c r="AZ3" s="4" t="s">
        <v>535</v>
      </c>
      <c r="BA3" s="4" t="s">
        <v>536</v>
      </c>
    </row>
    <row r="4" ht="30" customHeight="1" spans="1:53">
      <c r="A4" s="4">
        <v>1</v>
      </c>
      <c r="B4" s="4" t="s">
        <v>88</v>
      </c>
      <c r="C4" s="4">
        <v>91</v>
      </c>
      <c r="D4" s="16">
        <v>94</v>
      </c>
      <c r="E4" s="17">
        <v>4</v>
      </c>
      <c r="F4" s="4">
        <v>3</v>
      </c>
      <c r="G4" s="4"/>
      <c r="H4" s="18">
        <v>5</v>
      </c>
      <c r="I4" s="28">
        <v>4</v>
      </c>
      <c r="J4" s="4"/>
      <c r="K4" s="4"/>
      <c r="L4" s="4"/>
      <c r="M4" s="4"/>
      <c r="N4" s="4"/>
      <c r="O4" s="4">
        <v>2</v>
      </c>
      <c r="P4" s="4"/>
      <c r="Q4" s="4">
        <v>1</v>
      </c>
      <c r="R4" s="4"/>
      <c r="S4" s="4"/>
      <c r="T4" s="4"/>
      <c r="U4" s="4"/>
      <c r="V4" s="4"/>
      <c r="W4" s="4"/>
      <c r="X4" s="4"/>
      <c r="Y4" s="4"/>
      <c r="Z4" s="34">
        <f t="shared" ref="Z4:Z17" si="0">SUM(J4:Y4)</f>
        <v>3</v>
      </c>
      <c r="AA4" s="35">
        <v>3</v>
      </c>
      <c r="AB4" s="4">
        <f>(D4-H4)-C4</f>
        <v>-2</v>
      </c>
      <c r="AC4" s="17">
        <f>(D4-H4-I4)-C4</f>
        <v>-6</v>
      </c>
      <c r="AD4" s="4">
        <v>3</v>
      </c>
      <c r="AE4" s="15">
        <v>3</v>
      </c>
      <c r="AF4" s="33">
        <v>3</v>
      </c>
      <c r="AG4" s="17">
        <v>7</v>
      </c>
      <c r="AH4" s="4">
        <f>D4-H4+AF4</f>
        <v>92</v>
      </c>
      <c r="AI4" s="4"/>
      <c r="AJ4" s="4"/>
      <c r="AK4" s="4"/>
      <c r="AL4" s="4"/>
      <c r="AM4" s="4"/>
      <c r="AN4" s="4">
        <v>2</v>
      </c>
      <c r="AO4" s="4"/>
      <c r="AP4" s="4">
        <v>1</v>
      </c>
      <c r="AQ4" s="4"/>
      <c r="AR4" s="4"/>
      <c r="AS4" s="4"/>
      <c r="AT4" s="4"/>
      <c r="AU4" s="4"/>
      <c r="AV4" s="4"/>
      <c r="AW4" s="4"/>
      <c r="AX4" s="4"/>
      <c r="AY4" s="21">
        <f>SUM(AI4:AX4)</f>
        <v>3</v>
      </c>
      <c r="AZ4" s="4">
        <v>1</v>
      </c>
      <c r="BA4" s="4">
        <f>Z4-AY4</f>
        <v>0</v>
      </c>
    </row>
    <row r="5" ht="30" customHeight="1" spans="1:53">
      <c r="A5" s="4">
        <v>2</v>
      </c>
      <c r="B5" s="4" t="s">
        <v>89</v>
      </c>
      <c r="C5" s="4">
        <v>152</v>
      </c>
      <c r="D5" s="16">
        <v>135</v>
      </c>
      <c r="E5" s="17">
        <v>2</v>
      </c>
      <c r="F5" s="4">
        <v>4</v>
      </c>
      <c r="G5" s="4">
        <v>4</v>
      </c>
      <c r="H5" s="18">
        <v>8</v>
      </c>
      <c r="I5" s="28">
        <v>4</v>
      </c>
      <c r="J5" s="4">
        <v>2</v>
      </c>
      <c r="K5" s="4">
        <v>4</v>
      </c>
      <c r="L5" s="4"/>
      <c r="M5" s="4">
        <v>2</v>
      </c>
      <c r="N5" s="4">
        <v>2</v>
      </c>
      <c r="O5" s="4">
        <v>3</v>
      </c>
      <c r="P5" s="4">
        <v>1</v>
      </c>
      <c r="Q5" s="4">
        <v>2</v>
      </c>
      <c r="R5" s="4">
        <v>1</v>
      </c>
      <c r="S5" s="4"/>
      <c r="T5" s="4"/>
      <c r="U5" s="4"/>
      <c r="V5" s="4"/>
      <c r="W5" s="4"/>
      <c r="X5" s="4">
        <v>2</v>
      </c>
      <c r="Y5" s="4"/>
      <c r="Z5" s="34">
        <f t="shared" si="0"/>
        <v>19</v>
      </c>
      <c r="AA5" s="35">
        <v>19</v>
      </c>
      <c r="AB5" s="4">
        <f t="shared" ref="AB5:AB17" si="1">(D5-H5)-C5</f>
        <v>-25</v>
      </c>
      <c r="AC5" s="17">
        <f t="shared" ref="AC5:AC17" si="2">(D5-H5-I5)-C5</f>
        <v>-29</v>
      </c>
      <c r="AD5" s="4">
        <v>19</v>
      </c>
      <c r="AE5" s="15">
        <v>19</v>
      </c>
      <c r="AF5" s="33">
        <v>10</v>
      </c>
      <c r="AG5" s="17">
        <v>30</v>
      </c>
      <c r="AH5" s="4">
        <f t="shared" ref="AH5:AH30" si="3">D5-H5+AF5</f>
        <v>137</v>
      </c>
      <c r="AI5" s="4">
        <v>2</v>
      </c>
      <c r="AJ5" s="4">
        <v>3</v>
      </c>
      <c r="AK5" s="4"/>
      <c r="AL5" s="4"/>
      <c r="AM5" s="4">
        <v>2</v>
      </c>
      <c r="AN5" s="4">
        <v>2</v>
      </c>
      <c r="AO5" s="4">
        <v>1</v>
      </c>
      <c r="AP5" s="4"/>
      <c r="AQ5" s="4"/>
      <c r="AR5" s="4"/>
      <c r="AS5" s="4"/>
      <c r="AT5" s="4"/>
      <c r="AU5" s="4"/>
      <c r="AV5" s="4"/>
      <c r="AW5" s="4"/>
      <c r="AX5" s="4"/>
      <c r="AY5" s="21">
        <f t="shared" ref="AY5:AY29" si="4">SUM(AI5:AX5)</f>
        <v>10</v>
      </c>
      <c r="AZ5" s="4"/>
      <c r="BA5" s="37">
        <f t="shared" ref="BA5:BA29" si="5">Z5-AY5</f>
        <v>9</v>
      </c>
    </row>
    <row r="6" s="11" customFormat="1" ht="30" customHeight="1" spans="1:53">
      <c r="A6" s="16">
        <v>3</v>
      </c>
      <c r="B6" s="16" t="s">
        <v>91</v>
      </c>
      <c r="C6" s="16">
        <v>78</v>
      </c>
      <c r="D6" s="16">
        <v>73</v>
      </c>
      <c r="E6" s="17">
        <v>2</v>
      </c>
      <c r="F6" s="16">
        <v>2</v>
      </c>
      <c r="G6" s="16"/>
      <c r="H6" s="19">
        <v>2</v>
      </c>
      <c r="I6" s="19">
        <v>2</v>
      </c>
      <c r="J6" s="16">
        <v>1</v>
      </c>
      <c r="K6" s="16"/>
      <c r="L6" s="16"/>
      <c r="M6" s="16">
        <v>2</v>
      </c>
      <c r="N6" s="16">
        <v>1</v>
      </c>
      <c r="O6" s="16">
        <v>1</v>
      </c>
      <c r="P6" s="16"/>
      <c r="Q6" s="16">
        <v>1</v>
      </c>
      <c r="R6" s="16"/>
      <c r="S6" s="16"/>
      <c r="T6" s="16"/>
      <c r="U6" s="16"/>
      <c r="V6" s="16"/>
      <c r="W6" s="16"/>
      <c r="X6" s="16">
        <v>1</v>
      </c>
      <c r="Y6" s="16"/>
      <c r="Z6" s="34">
        <f t="shared" si="0"/>
        <v>7</v>
      </c>
      <c r="AA6" s="35">
        <v>7</v>
      </c>
      <c r="AB6" s="16">
        <f t="shared" si="1"/>
        <v>-7</v>
      </c>
      <c r="AC6" s="17">
        <f t="shared" si="2"/>
        <v>-9</v>
      </c>
      <c r="AD6" s="16">
        <v>7</v>
      </c>
      <c r="AE6" s="36">
        <v>7</v>
      </c>
      <c r="AF6" s="33">
        <v>4</v>
      </c>
      <c r="AG6" s="17">
        <v>11</v>
      </c>
      <c r="AH6" s="4">
        <f t="shared" si="3"/>
        <v>75</v>
      </c>
      <c r="AI6" s="16">
        <v>1</v>
      </c>
      <c r="AJ6" s="16"/>
      <c r="AK6" s="16"/>
      <c r="AL6" s="16">
        <v>1</v>
      </c>
      <c r="AM6" s="16"/>
      <c r="AN6" s="16"/>
      <c r="AO6" s="16"/>
      <c r="AP6" s="16">
        <v>1</v>
      </c>
      <c r="AQ6" s="16"/>
      <c r="AR6" s="16"/>
      <c r="AS6" s="16"/>
      <c r="AT6" s="16"/>
      <c r="AU6" s="16"/>
      <c r="AV6" s="16"/>
      <c r="AW6" s="16">
        <v>1</v>
      </c>
      <c r="AX6" s="16"/>
      <c r="AY6" s="21">
        <f t="shared" si="4"/>
        <v>4</v>
      </c>
      <c r="AZ6" s="16"/>
      <c r="BA6" s="37">
        <f t="shared" si="5"/>
        <v>3</v>
      </c>
    </row>
    <row r="7" ht="30" customHeight="1" spans="1:53">
      <c r="A7" s="4">
        <v>10</v>
      </c>
      <c r="B7" s="4" t="s">
        <v>92</v>
      </c>
      <c r="C7" s="4">
        <v>24</v>
      </c>
      <c r="D7" s="16">
        <v>45</v>
      </c>
      <c r="E7" s="17"/>
      <c r="F7" s="4"/>
      <c r="G7" s="4"/>
      <c r="H7" s="20">
        <v>2</v>
      </c>
      <c r="I7" s="20">
        <v>1</v>
      </c>
      <c r="J7" s="4"/>
      <c r="K7" s="4"/>
      <c r="L7" s="4">
        <v>2</v>
      </c>
      <c r="M7" s="4"/>
      <c r="N7" s="4">
        <v>1</v>
      </c>
      <c r="O7" s="4"/>
      <c r="P7" s="4"/>
      <c r="Q7" s="4"/>
      <c r="R7" s="4"/>
      <c r="S7" s="4"/>
      <c r="T7" s="4"/>
      <c r="U7" s="4"/>
      <c r="V7" s="4"/>
      <c r="W7" s="4"/>
      <c r="X7" s="4"/>
      <c r="Y7" s="4">
        <v>5</v>
      </c>
      <c r="Z7" s="34">
        <f t="shared" si="0"/>
        <v>8</v>
      </c>
      <c r="AA7" s="35"/>
      <c r="AB7" s="4">
        <f t="shared" si="1"/>
        <v>19</v>
      </c>
      <c r="AC7" s="17">
        <f t="shared" si="2"/>
        <v>18</v>
      </c>
      <c r="AD7" s="4">
        <v>8</v>
      </c>
      <c r="AE7" s="15"/>
      <c r="AF7" s="33"/>
      <c r="AG7" s="17"/>
      <c r="AH7" s="4">
        <f t="shared" si="3"/>
        <v>43</v>
      </c>
      <c r="AI7" s="4"/>
      <c r="AJ7" s="4"/>
      <c r="AK7" s="4"/>
      <c r="AL7" s="4"/>
      <c r="AM7" s="4"/>
      <c r="AN7" s="4"/>
      <c r="AO7" s="4"/>
      <c r="AP7" s="4"/>
      <c r="AQ7" s="4"/>
      <c r="AR7" s="4"/>
      <c r="AS7" s="4"/>
      <c r="AT7" s="4"/>
      <c r="AU7" s="4"/>
      <c r="AV7" s="4"/>
      <c r="AW7" s="4"/>
      <c r="AX7" s="4"/>
      <c r="AY7" s="21">
        <f t="shared" si="4"/>
        <v>0</v>
      </c>
      <c r="AZ7" s="4"/>
      <c r="BA7" s="4"/>
    </row>
    <row r="8" ht="30" customHeight="1" spans="1:53">
      <c r="A8" s="4">
        <v>4</v>
      </c>
      <c r="B8" s="4" t="s">
        <v>93</v>
      </c>
      <c r="C8" s="4">
        <v>84</v>
      </c>
      <c r="D8" s="16">
        <v>77</v>
      </c>
      <c r="E8" s="17">
        <v>4</v>
      </c>
      <c r="F8" s="4">
        <v>1</v>
      </c>
      <c r="G8" s="4"/>
      <c r="H8" s="18">
        <v>1</v>
      </c>
      <c r="I8" s="28">
        <v>4</v>
      </c>
      <c r="J8" s="4">
        <v>3</v>
      </c>
      <c r="K8" s="4">
        <v>3</v>
      </c>
      <c r="L8" s="4"/>
      <c r="M8" s="4">
        <v>1</v>
      </c>
      <c r="N8" s="4"/>
      <c r="O8" s="4">
        <v>1</v>
      </c>
      <c r="P8" s="4"/>
      <c r="Q8" s="4"/>
      <c r="R8" s="4">
        <v>1</v>
      </c>
      <c r="S8" s="4"/>
      <c r="T8" s="4"/>
      <c r="U8" s="4"/>
      <c r="V8" s="4"/>
      <c r="W8" s="4"/>
      <c r="X8" s="4">
        <v>1</v>
      </c>
      <c r="Y8" s="4"/>
      <c r="Z8" s="34">
        <f t="shared" si="0"/>
        <v>10</v>
      </c>
      <c r="AA8" s="35">
        <v>10</v>
      </c>
      <c r="AB8" s="4">
        <f t="shared" si="1"/>
        <v>-8</v>
      </c>
      <c r="AC8" s="17">
        <f t="shared" si="2"/>
        <v>-12</v>
      </c>
      <c r="AD8" s="4">
        <v>10</v>
      </c>
      <c r="AE8" s="15">
        <v>10</v>
      </c>
      <c r="AF8" s="33">
        <v>5</v>
      </c>
      <c r="AG8" s="17">
        <v>16</v>
      </c>
      <c r="AH8" s="4">
        <f t="shared" si="3"/>
        <v>81</v>
      </c>
      <c r="AI8" s="37">
        <v>2</v>
      </c>
      <c r="AJ8" s="37">
        <v>2</v>
      </c>
      <c r="AK8" s="4"/>
      <c r="AL8" s="4">
        <v>1</v>
      </c>
      <c r="AM8" s="4"/>
      <c r="AN8" s="4">
        <v>1</v>
      </c>
      <c r="AO8" s="4"/>
      <c r="AP8" s="4"/>
      <c r="AQ8" s="4">
        <v>1</v>
      </c>
      <c r="AR8" s="4"/>
      <c r="AS8" s="4"/>
      <c r="AT8" s="4"/>
      <c r="AU8" s="4"/>
      <c r="AV8" s="4"/>
      <c r="AW8" s="4">
        <v>1</v>
      </c>
      <c r="AX8" s="4"/>
      <c r="AY8" s="21">
        <f t="shared" si="4"/>
        <v>8</v>
      </c>
      <c r="AZ8" s="16"/>
      <c r="BA8" s="37">
        <f t="shared" si="5"/>
        <v>2</v>
      </c>
    </row>
    <row r="9" ht="30" customHeight="1" spans="1:53">
      <c r="A9" s="4">
        <v>5</v>
      </c>
      <c r="B9" s="4" t="s">
        <v>94</v>
      </c>
      <c r="C9" s="4">
        <v>72</v>
      </c>
      <c r="D9" s="16">
        <v>68</v>
      </c>
      <c r="E9" s="17">
        <v>4</v>
      </c>
      <c r="F9" s="4">
        <v>1</v>
      </c>
      <c r="G9" s="4">
        <v>1</v>
      </c>
      <c r="H9" s="18">
        <v>2</v>
      </c>
      <c r="I9" s="28">
        <v>8</v>
      </c>
      <c r="J9" s="4">
        <v>3</v>
      </c>
      <c r="K9" s="4"/>
      <c r="L9" s="4">
        <v>2</v>
      </c>
      <c r="M9" s="4"/>
      <c r="N9" s="4"/>
      <c r="O9" s="4">
        <v>2</v>
      </c>
      <c r="P9" s="4"/>
      <c r="Q9" s="4"/>
      <c r="R9" s="4">
        <v>1</v>
      </c>
      <c r="S9" s="4"/>
      <c r="T9" s="4"/>
      <c r="U9" s="4"/>
      <c r="V9" s="4"/>
      <c r="W9" s="4"/>
      <c r="X9" s="4">
        <v>2</v>
      </c>
      <c r="Y9" s="4"/>
      <c r="Z9" s="34">
        <f t="shared" si="0"/>
        <v>10</v>
      </c>
      <c r="AA9" s="35">
        <v>10</v>
      </c>
      <c r="AB9" s="4">
        <f t="shared" si="1"/>
        <v>-6</v>
      </c>
      <c r="AC9" s="17">
        <f t="shared" si="2"/>
        <v>-14</v>
      </c>
      <c r="AD9" s="24">
        <v>10</v>
      </c>
      <c r="AE9" s="15">
        <v>5</v>
      </c>
      <c r="AF9" s="33">
        <v>6</v>
      </c>
      <c r="AG9" s="17">
        <v>13</v>
      </c>
      <c r="AH9" s="4">
        <f t="shared" si="3"/>
        <v>72</v>
      </c>
      <c r="AI9" s="4">
        <v>2</v>
      </c>
      <c r="AJ9" s="4"/>
      <c r="AK9" s="4">
        <v>2</v>
      </c>
      <c r="AL9" s="4"/>
      <c r="AM9" s="4"/>
      <c r="AN9" s="4">
        <v>1</v>
      </c>
      <c r="AO9" s="4"/>
      <c r="AP9" s="4"/>
      <c r="AQ9" s="4"/>
      <c r="AR9" s="4"/>
      <c r="AS9" s="4"/>
      <c r="AT9" s="4"/>
      <c r="AU9" s="4"/>
      <c r="AV9" s="4"/>
      <c r="AW9" s="4">
        <v>1</v>
      </c>
      <c r="AX9" s="4"/>
      <c r="AY9" s="21">
        <f t="shared" si="4"/>
        <v>6</v>
      </c>
      <c r="AZ9" s="4"/>
      <c r="BA9" s="37">
        <f t="shared" si="5"/>
        <v>4</v>
      </c>
    </row>
    <row r="10" ht="30" customHeight="1" spans="1:53">
      <c r="A10" s="4">
        <v>6</v>
      </c>
      <c r="B10" s="4" t="s">
        <v>95</v>
      </c>
      <c r="C10" s="4">
        <v>90</v>
      </c>
      <c r="D10" s="16">
        <v>85</v>
      </c>
      <c r="E10" s="17">
        <v>2</v>
      </c>
      <c r="F10" s="4">
        <v>1</v>
      </c>
      <c r="G10" s="4">
        <v>2</v>
      </c>
      <c r="H10" s="18">
        <v>3</v>
      </c>
      <c r="I10" s="28">
        <v>2</v>
      </c>
      <c r="J10" s="4">
        <v>1</v>
      </c>
      <c r="K10" s="4">
        <v>1</v>
      </c>
      <c r="L10" s="4">
        <v>1</v>
      </c>
      <c r="M10" s="4"/>
      <c r="N10" s="4"/>
      <c r="O10" s="4"/>
      <c r="P10" s="4">
        <v>1</v>
      </c>
      <c r="Q10" s="4"/>
      <c r="R10" s="4"/>
      <c r="S10" s="4"/>
      <c r="T10" s="4"/>
      <c r="U10" s="4"/>
      <c r="V10" s="4"/>
      <c r="W10" s="4"/>
      <c r="X10" s="4"/>
      <c r="Y10" s="4"/>
      <c r="Z10" s="34">
        <f t="shared" si="0"/>
        <v>4</v>
      </c>
      <c r="AA10" s="35">
        <v>4</v>
      </c>
      <c r="AB10" s="4">
        <f t="shared" si="1"/>
        <v>-8</v>
      </c>
      <c r="AC10" s="17">
        <f t="shared" si="2"/>
        <v>-10</v>
      </c>
      <c r="AD10" s="4">
        <v>4</v>
      </c>
      <c r="AE10" s="15">
        <v>4</v>
      </c>
      <c r="AF10" s="33">
        <v>4</v>
      </c>
      <c r="AG10" s="17">
        <v>11</v>
      </c>
      <c r="AH10" s="4">
        <f t="shared" si="3"/>
        <v>86</v>
      </c>
      <c r="AI10" s="4">
        <v>1</v>
      </c>
      <c r="AJ10" s="4">
        <v>1</v>
      </c>
      <c r="AK10" s="4">
        <v>1</v>
      </c>
      <c r="AL10" s="4"/>
      <c r="AM10" s="4"/>
      <c r="AN10" s="4"/>
      <c r="AO10" s="4">
        <v>1</v>
      </c>
      <c r="AP10" s="4"/>
      <c r="AQ10" s="4"/>
      <c r="AR10" s="4"/>
      <c r="AS10" s="4"/>
      <c r="AT10" s="4"/>
      <c r="AU10" s="4"/>
      <c r="AV10" s="4"/>
      <c r="AW10" s="4"/>
      <c r="AX10" s="4"/>
      <c r="AY10" s="21">
        <f t="shared" si="4"/>
        <v>4</v>
      </c>
      <c r="AZ10" s="4"/>
      <c r="BA10" s="4">
        <f t="shared" si="5"/>
        <v>0</v>
      </c>
    </row>
    <row r="11" ht="30" customHeight="1" spans="1:53">
      <c r="A11" s="4">
        <v>7</v>
      </c>
      <c r="B11" s="16" t="s">
        <v>96</v>
      </c>
      <c r="C11" s="16">
        <v>78</v>
      </c>
      <c r="D11" s="16">
        <v>71</v>
      </c>
      <c r="E11" s="17">
        <v>2</v>
      </c>
      <c r="F11" s="16"/>
      <c r="G11" s="16"/>
      <c r="H11" s="18">
        <v>0</v>
      </c>
      <c r="I11" s="28">
        <v>2</v>
      </c>
      <c r="J11" s="16">
        <v>1</v>
      </c>
      <c r="K11" s="16">
        <v>1</v>
      </c>
      <c r="L11" s="16">
        <v>1</v>
      </c>
      <c r="M11" s="16"/>
      <c r="N11" s="16">
        <v>1</v>
      </c>
      <c r="O11" s="16">
        <v>1</v>
      </c>
      <c r="P11" s="16"/>
      <c r="Q11" s="16"/>
      <c r="R11" s="16"/>
      <c r="S11" s="16"/>
      <c r="T11" s="16"/>
      <c r="U11" s="16"/>
      <c r="V11" s="16"/>
      <c r="W11" s="16"/>
      <c r="X11" s="16"/>
      <c r="Y11" s="16"/>
      <c r="Z11" s="34">
        <f t="shared" si="0"/>
        <v>5</v>
      </c>
      <c r="AA11" s="35">
        <v>5</v>
      </c>
      <c r="AB11" s="4">
        <f t="shared" si="1"/>
        <v>-7</v>
      </c>
      <c r="AC11" s="17">
        <f t="shared" si="2"/>
        <v>-9</v>
      </c>
      <c r="AD11" s="4">
        <v>5</v>
      </c>
      <c r="AE11" s="15">
        <v>5</v>
      </c>
      <c r="AF11" s="33">
        <v>2</v>
      </c>
      <c r="AG11" s="17">
        <v>13</v>
      </c>
      <c r="AH11" s="4">
        <f t="shared" si="3"/>
        <v>73</v>
      </c>
      <c r="AI11" s="4">
        <v>1</v>
      </c>
      <c r="AJ11" s="4"/>
      <c r="AK11" s="4">
        <v>1</v>
      </c>
      <c r="AL11" s="4"/>
      <c r="AM11" s="4"/>
      <c r="AN11" s="4"/>
      <c r="AO11" s="4"/>
      <c r="AP11" s="4"/>
      <c r="AQ11" s="4"/>
      <c r="AR11" s="4"/>
      <c r="AS11" s="4"/>
      <c r="AT11" s="4"/>
      <c r="AU11" s="4"/>
      <c r="AV11" s="4"/>
      <c r="AW11" s="4"/>
      <c r="AX11" s="4"/>
      <c r="AY11" s="21">
        <f t="shared" si="4"/>
        <v>2</v>
      </c>
      <c r="AZ11" s="4"/>
      <c r="BA11" s="37">
        <f t="shared" si="5"/>
        <v>3</v>
      </c>
    </row>
    <row r="12" ht="30" customHeight="1" spans="1:53">
      <c r="A12" s="4">
        <v>8</v>
      </c>
      <c r="B12" s="4" t="s">
        <v>97</v>
      </c>
      <c r="C12" s="4">
        <v>67</v>
      </c>
      <c r="D12" s="16">
        <v>67</v>
      </c>
      <c r="E12" s="17">
        <v>1</v>
      </c>
      <c r="F12" s="4">
        <v>1</v>
      </c>
      <c r="G12" s="4"/>
      <c r="H12" s="18">
        <v>1</v>
      </c>
      <c r="I12" s="28">
        <v>2</v>
      </c>
      <c r="J12" s="4">
        <v>1</v>
      </c>
      <c r="K12" s="4"/>
      <c r="L12" s="4"/>
      <c r="M12" s="4">
        <v>1</v>
      </c>
      <c r="N12" s="4"/>
      <c r="O12" s="4">
        <v>1</v>
      </c>
      <c r="P12" s="4"/>
      <c r="Q12" s="4">
        <v>1</v>
      </c>
      <c r="R12" s="4"/>
      <c r="S12" s="4"/>
      <c r="T12" s="4"/>
      <c r="U12" s="4"/>
      <c r="V12" s="4"/>
      <c r="W12" s="4"/>
      <c r="X12" s="4"/>
      <c r="Y12" s="4"/>
      <c r="Z12" s="34">
        <f t="shared" si="0"/>
        <v>4</v>
      </c>
      <c r="AA12" s="35">
        <v>4</v>
      </c>
      <c r="AB12" s="4">
        <f t="shared" si="1"/>
        <v>-1</v>
      </c>
      <c r="AC12" s="17">
        <f t="shared" si="2"/>
        <v>-3</v>
      </c>
      <c r="AD12" s="37">
        <v>4</v>
      </c>
      <c r="AE12" s="15">
        <v>1</v>
      </c>
      <c r="AF12" s="33">
        <v>2</v>
      </c>
      <c r="AG12" s="17">
        <v>3</v>
      </c>
      <c r="AH12" s="4">
        <f t="shared" si="3"/>
        <v>68</v>
      </c>
      <c r="AI12" s="4"/>
      <c r="AJ12" s="4"/>
      <c r="AK12" s="4"/>
      <c r="AL12" s="4">
        <v>1</v>
      </c>
      <c r="AM12" s="4"/>
      <c r="AN12" s="4"/>
      <c r="AO12" s="4"/>
      <c r="AP12" s="4">
        <v>1</v>
      </c>
      <c r="AQ12" s="4"/>
      <c r="AR12" s="4"/>
      <c r="AS12" s="4"/>
      <c r="AT12" s="4"/>
      <c r="AU12" s="4"/>
      <c r="AV12" s="4"/>
      <c r="AW12" s="4"/>
      <c r="AX12" s="4"/>
      <c r="AY12" s="21">
        <f t="shared" si="4"/>
        <v>2</v>
      </c>
      <c r="AZ12" s="4"/>
      <c r="BA12" s="37">
        <f t="shared" si="5"/>
        <v>2</v>
      </c>
    </row>
    <row r="13" ht="30" customHeight="1" spans="1:53">
      <c r="A13" s="4">
        <v>9</v>
      </c>
      <c r="B13" s="4" t="s">
        <v>98</v>
      </c>
      <c r="C13" s="4">
        <v>101</v>
      </c>
      <c r="D13" s="16">
        <v>92</v>
      </c>
      <c r="E13" s="17">
        <v>2</v>
      </c>
      <c r="F13" s="4"/>
      <c r="G13" s="4">
        <v>2</v>
      </c>
      <c r="H13" s="18">
        <v>2</v>
      </c>
      <c r="I13" s="28">
        <v>3</v>
      </c>
      <c r="J13" s="4">
        <v>1</v>
      </c>
      <c r="K13" s="4">
        <v>1</v>
      </c>
      <c r="L13" s="4"/>
      <c r="M13" s="4"/>
      <c r="N13" s="4"/>
      <c r="O13" s="4"/>
      <c r="P13" s="4">
        <v>1</v>
      </c>
      <c r="Q13" s="4">
        <v>1</v>
      </c>
      <c r="R13" s="4"/>
      <c r="S13" s="4"/>
      <c r="T13" s="4"/>
      <c r="U13" s="4"/>
      <c r="V13" s="4"/>
      <c r="W13" s="4"/>
      <c r="X13" s="4">
        <v>1</v>
      </c>
      <c r="Y13" s="4"/>
      <c r="Z13" s="34">
        <f t="shared" si="0"/>
        <v>5</v>
      </c>
      <c r="AA13" s="35">
        <v>5</v>
      </c>
      <c r="AB13" s="4">
        <f t="shared" si="1"/>
        <v>-11</v>
      </c>
      <c r="AC13" s="17">
        <f t="shared" si="2"/>
        <v>-14</v>
      </c>
      <c r="AD13" s="4">
        <v>5</v>
      </c>
      <c r="AE13" s="15">
        <v>5</v>
      </c>
      <c r="AF13" s="33">
        <v>4</v>
      </c>
      <c r="AG13" s="17">
        <v>13</v>
      </c>
      <c r="AH13" s="4">
        <f t="shared" si="3"/>
        <v>94</v>
      </c>
      <c r="AI13" s="4">
        <v>1</v>
      </c>
      <c r="AJ13" s="4">
        <v>1</v>
      </c>
      <c r="AK13" s="4"/>
      <c r="AL13" s="4"/>
      <c r="AM13" s="4"/>
      <c r="AN13" s="4"/>
      <c r="AO13" s="4">
        <v>1</v>
      </c>
      <c r="AP13" s="4">
        <v>1</v>
      </c>
      <c r="AQ13" s="4"/>
      <c r="AR13" s="4"/>
      <c r="AS13" s="4"/>
      <c r="AT13" s="4"/>
      <c r="AU13" s="4"/>
      <c r="AV13" s="4"/>
      <c r="AW13" s="4">
        <v>1</v>
      </c>
      <c r="AX13" s="4"/>
      <c r="AY13" s="21">
        <f t="shared" si="4"/>
        <v>5</v>
      </c>
      <c r="AZ13" s="4"/>
      <c r="BA13" s="4">
        <f t="shared" si="5"/>
        <v>0</v>
      </c>
    </row>
    <row r="14" ht="30" customHeight="1" spans="1:53">
      <c r="A14" s="4">
        <v>11</v>
      </c>
      <c r="B14" s="4" t="s">
        <v>99</v>
      </c>
      <c r="C14" s="4">
        <v>14</v>
      </c>
      <c r="D14" s="16">
        <v>26</v>
      </c>
      <c r="E14" s="17"/>
      <c r="F14" s="4"/>
      <c r="G14" s="4"/>
      <c r="H14" s="21">
        <v>2</v>
      </c>
      <c r="I14" s="29">
        <v>1</v>
      </c>
      <c r="J14" s="4">
        <v>1</v>
      </c>
      <c r="K14" s="4">
        <v>2</v>
      </c>
      <c r="L14" s="4"/>
      <c r="M14" s="4"/>
      <c r="N14" s="4"/>
      <c r="O14" s="4"/>
      <c r="P14" s="4"/>
      <c r="Q14" s="4">
        <v>1</v>
      </c>
      <c r="R14" s="4"/>
      <c r="S14" s="4"/>
      <c r="T14" s="4"/>
      <c r="U14" s="4"/>
      <c r="V14" s="4"/>
      <c r="W14" s="4"/>
      <c r="X14" s="4"/>
      <c r="Y14" s="4">
        <v>1</v>
      </c>
      <c r="Z14" s="34">
        <f t="shared" si="0"/>
        <v>5</v>
      </c>
      <c r="AA14" s="35"/>
      <c r="AB14" s="4">
        <f t="shared" si="1"/>
        <v>10</v>
      </c>
      <c r="AC14" s="17">
        <f t="shared" si="2"/>
        <v>9</v>
      </c>
      <c r="AD14" s="37">
        <v>5</v>
      </c>
      <c r="AE14" s="15"/>
      <c r="AF14" s="33"/>
      <c r="AG14" s="17"/>
      <c r="AH14" s="4">
        <f t="shared" si="3"/>
        <v>24</v>
      </c>
      <c r="AI14" s="4"/>
      <c r="AJ14" s="4"/>
      <c r="AK14" s="4"/>
      <c r="AL14" s="4"/>
      <c r="AM14" s="4"/>
      <c r="AN14" s="4"/>
      <c r="AO14" s="4"/>
      <c r="AP14" s="4"/>
      <c r="AQ14" s="4"/>
      <c r="AR14" s="4"/>
      <c r="AS14" s="4"/>
      <c r="AT14" s="4"/>
      <c r="AU14" s="4"/>
      <c r="AV14" s="4"/>
      <c r="AW14" s="4"/>
      <c r="AX14" s="4"/>
      <c r="AY14" s="21">
        <f t="shared" si="4"/>
        <v>0</v>
      </c>
      <c r="AZ14" s="4"/>
      <c r="BA14" s="4"/>
    </row>
    <row r="15" ht="30" customHeight="1" spans="1:53">
      <c r="A15" s="16">
        <v>12</v>
      </c>
      <c r="B15" s="16" t="s">
        <v>100</v>
      </c>
      <c r="C15" s="16">
        <v>13</v>
      </c>
      <c r="D15" s="16">
        <v>23</v>
      </c>
      <c r="E15" s="17"/>
      <c r="F15" s="16"/>
      <c r="G15" s="16"/>
      <c r="H15" s="21">
        <v>0</v>
      </c>
      <c r="I15" s="29">
        <v>2</v>
      </c>
      <c r="J15" s="16"/>
      <c r="K15" s="16">
        <v>1</v>
      </c>
      <c r="L15" s="16">
        <v>1</v>
      </c>
      <c r="M15" s="16"/>
      <c r="N15" s="16"/>
      <c r="O15" s="16"/>
      <c r="P15" s="16"/>
      <c r="Q15" s="16">
        <v>1</v>
      </c>
      <c r="R15" s="16"/>
      <c r="S15" s="16"/>
      <c r="T15" s="16"/>
      <c r="U15" s="16"/>
      <c r="V15" s="16"/>
      <c r="W15" s="16"/>
      <c r="X15" s="16"/>
      <c r="Y15" s="16"/>
      <c r="Z15" s="34">
        <f t="shared" si="0"/>
        <v>3</v>
      </c>
      <c r="AA15" s="35"/>
      <c r="AB15" s="4">
        <f t="shared" si="1"/>
        <v>10</v>
      </c>
      <c r="AC15" s="17">
        <f t="shared" si="2"/>
        <v>8</v>
      </c>
      <c r="AD15" s="37">
        <v>3</v>
      </c>
      <c r="AE15" s="15"/>
      <c r="AF15" s="33"/>
      <c r="AG15" s="17"/>
      <c r="AH15" s="4">
        <f t="shared" si="3"/>
        <v>23</v>
      </c>
      <c r="AI15" s="4"/>
      <c r="AJ15" s="4"/>
      <c r="AK15" s="4"/>
      <c r="AL15" s="4"/>
      <c r="AM15" s="4"/>
      <c r="AN15" s="4"/>
      <c r="AO15" s="4"/>
      <c r="AP15" s="4"/>
      <c r="AQ15" s="4"/>
      <c r="AR15" s="4"/>
      <c r="AS15" s="4"/>
      <c r="AT15" s="4"/>
      <c r="AU15" s="4"/>
      <c r="AV15" s="4"/>
      <c r="AW15" s="4"/>
      <c r="AX15" s="4"/>
      <c r="AY15" s="21">
        <f t="shared" si="4"/>
        <v>0</v>
      </c>
      <c r="AZ15" s="4"/>
      <c r="BA15" s="4"/>
    </row>
    <row r="16" ht="30" customHeight="1" spans="1:53">
      <c r="A16" s="16">
        <v>13</v>
      </c>
      <c r="B16" s="16" t="s">
        <v>101</v>
      </c>
      <c r="C16" s="16">
        <v>9</v>
      </c>
      <c r="D16" s="16">
        <v>19</v>
      </c>
      <c r="E16" s="17"/>
      <c r="F16" s="16"/>
      <c r="G16" s="16"/>
      <c r="H16" s="21">
        <v>1</v>
      </c>
      <c r="I16" s="29">
        <v>1</v>
      </c>
      <c r="J16" s="16"/>
      <c r="K16" s="16"/>
      <c r="L16" s="16">
        <v>1</v>
      </c>
      <c r="M16" s="16">
        <v>1</v>
      </c>
      <c r="N16" s="16">
        <v>1</v>
      </c>
      <c r="O16" s="16">
        <v>1</v>
      </c>
      <c r="P16" s="16">
        <v>1</v>
      </c>
      <c r="Q16" s="16">
        <v>1</v>
      </c>
      <c r="R16" s="16"/>
      <c r="S16" s="16"/>
      <c r="T16" s="16"/>
      <c r="U16" s="16"/>
      <c r="V16" s="16"/>
      <c r="W16" s="16"/>
      <c r="X16" s="16"/>
      <c r="Y16" s="16"/>
      <c r="Z16" s="34">
        <f t="shared" si="0"/>
        <v>6</v>
      </c>
      <c r="AA16" s="35"/>
      <c r="AB16" s="4">
        <f t="shared" si="1"/>
        <v>9</v>
      </c>
      <c r="AC16" s="17">
        <f t="shared" si="2"/>
        <v>8</v>
      </c>
      <c r="AD16" s="37">
        <v>6</v>
      </c>
      <c r="AE16" s="15"/>
      <c r="AF16" s="33"/>
      <c r="AG16" s="17"/>
      <c r="AH16" s="4">
        <f t="shared" si="3"/>
        <v>18</v>
      </c>
      <c r="AI16" s="4"/>
      <c r="AJ16" s="4"/>
      <c r="AK16" s="4"/>
      <c r="AL16" s="4"/>
      <c r="AM16" s="4"/>
      <c r="AN16" s="4"/>
      <c r="AO16" s="4"/>
      <c r="AP16" s="4"/>
      <c r="AQ16" s="4"/>
      <c r="AR16" s="4"/>
      <c r="AS16" s="4"/>
      <c r="AT16" s="4"/>
      <c r="AU16" s="4"/>
      <c r="AV16" s="4"/>
      <c r="AW16" s="4"/>
      <c r="AX16" s="4"/>
      <c r="AY16" s="21">
        <f t="shared" si="4"/>
        <v>0</v>
      </c>
      <c r="AZ16" s="4"/>
      <c r="BA16" s="4"/>
    </row>
    <row r="17" ht="30" customHeight="1" spans="1:53">
      <c r="A17" s="4"/>
      <c r="B17" s="16" t="s">
        <v>103</v>
      </c>
      <c r="C17" s="16"/>
      <c r="D17" s="16"/>
      <c r="E17" s="17"/>
      <c r="F17" s="16"/>
      <c r="G17" s="16"/>
      <c r="H17" s="21"/>
      <c r="I17" s="29"/>
      <c r="J17" s="16">
        <v>2</v>
      </c>
      <c r="K17" s="4">
        <v>6</v>
      </c>
      <c r="L17" s="4">
        <v>1</v>
      </c>
      <c r="M17" s="4">
        <v>2</v>
      </c>
      <c r="N17" s="4">
        <v>1</v>
      </c>
      <c r="O17" s="4">
        <v>2</v>
      </c>
      <c r="P17" s="4"/>
      <c r="Q17" s="4"/>
      <c r="R17" s="4"/>
      <c r="S17" s="4"/>
      <c r="T17" s="4"/>
      <c r="U17" s="4"/>
      <c r="V17" s="4"/>
      <c r="W17" s="4"/>
      <c r="X17" s="4">
        <v>2</v>
      </c>
      <c r="Y17" s="4"/>
      <c r="Z17" s="34">
        <f t="shared" si="0"/>
        <v>16</v>
      </c>
      <c r="AA17" s="35"/>
      <c r="AB17" s="4">
        <f t="shared" si="1"/>
        <v>0</v>
      </c>
      <c r="AC17" s="17">
        <f t="shared" si="2"/>
        <v>0</v>
      </c>
      <c r="AD17" s="37">
        <v>16</v>
      </c>
      <c r="AE17" s="15"/>
      <c r="AF17" s="33"/>
      <c r="AG17" s="17"/>
      <c r="AH17" s="4">
        <f t="shared" si="3"/>
        <v>0</v>
      </c>
      <c r="AI17" s="4"/>
      <c r="AJ17" s="4"/>
      <c r="AK17" s="4"/>
      <c r="AL17" s="4"/>
      <c r="AM17" s="4"/>
      <c r="AN17" s="4"/>
      <c r="AO17" s="4"/>
      <c r="AP17" s="4"/>
      <c r="AQ17" s="4"/>
      <c r="AR17" s="4"/>
      <c r="AS17" s="4"/>
      <c r="AT17" s="4"/>
      <c r="AU17" s="4"/>
      <c r="AV17" s="4"/>
      <c r="AW17" s="4"/>
      <c r="AX17" s="4"/>
      <c r="AY17" s="21">
        <f t="shared" si="4"/>
        <v>0</v>
      </c>
      <c r="AZ17" s="4"/>
      <c r="BA17" s="4"/>
    </row>
    <row r="18" ht="30" customHeight="1" spans="1:53">
      <c r="A18" s="22"/>
      <c r="B18" s="22" t="s">
        <v>104</v>
      </c>
      <c r="C18" s="23">
        <f t="shared" ref="C18:AG18" si="6">SUM(C4:C17)</f>
        <v>873</v>
      </c>
      <c r="D18" s="16">
        <f t="shared" si="6"/>
        <v>875</v>
      </c>
      <c r="E18" s="17">
        <f t="shared" si="6"/>
        <v>23</v>
      </c>
      <c r="F18" s="23">
        <f t="shared" si="6"/>
        <v>13</v>
      </c>
      <c r="G18" s="23">
        <f t="shared" si="6"/>
        <v>9</v>
      </c>
      <c r="H18" s="23">
        <f t="shared" si="6"/>
        <v>29</v>
      </c>
      <c r="I18" s="29">
        <f t="shared" si="6"/>
        <v>36</v>
      </c>
      <c r="J18" s="22">
        <f t="shared" si="6"/>
        <v>16</v>
      </c>
      <c r="K18" s="22">
        <f t="shared" si="6"/>
        <v>19</v>
      </c>
      <c r="L18" s="22">
        <f t="shared" si="6"/>
        <v>9</v>
      </c>
      <c r="M18" s="22">
        <f t="shared" si="6"/>
        <v>9</v>
      </c>
      <c r="N18" s="22">
        <f t="shared" si="6"/>
        <v>7</v>
      </c>
      <c r="O18" s="22">
        <f t="shared" si="6"/>
        <v>14</v>
      </c>
      <c r="P18" s="22">
        <f t="shared" si="6"/>
        <v>4</v>
      </c>
      <c r="Q18" s="22">
        <f t="shared" si="6"/>
        <v>9</v>
      </c>
      <c r="R18" s="22">
        <f t="shared" si="6"/>
        <v>3</v>
      </c>
      <c r="S18" s="22">
        <f t="shared" si="6"/>
        <v>0</v>
      </c>
      <c r="T18" s="22">
        <f t="shared" si="6"/>
        <v>0</v>
      </c>
      <c r="U18" s="22">
        <f t="shared" si="6"/>
        <v>0</v>
      </c>
      <c r="V18" s="22">
        <f t="shared" si="6"/>
        <v>0</v>
      </c>
      <c r="W18" s="22">
        <f t="shared" si="6"/>
        <v>0</v>
      </c>
      <c r="X18" s="22">
        <f t="shared" si="6"/>
        <v>9</v>
      </c>
      <c r="Y18" s="39">
        <f t="shared" si="6"/>
        <v>6</v>
      </c>
      <c r="Z18" s="30">
        <f t="shared" si="6"/>
        <v>105</v>
      </c>
      <c r="AA18" s="31">
        <f t="shared" si="6"/>
        <v>67</v>
      </c>
      <c r="AB18" s="39">
        <f t="shared" si="6"/>
        <v>-27</v>
      </c>
      <c r="AC18" s="39">
        <f t="shared" si="6"/>
        <v>-63</v>
      </c>
      <c r="AD18" s="39">
        <f t="shared" si="6"/>
        <v>105</v>
      </c>
      <c r="AE18" s="39">
        <f t="shared" si="6"/>
        <v>59</v>
      </c>
      <c r="AF18" s="33">
        <f t="shared" si="6"/>
        <v>40</v>
      </c>
      <c r="AG18" s="41">
        <f t="shared" si="6"/>
        <v>117</v>
      </c>
      <c r="AH18" s="41">
        <f t="shared" si="3"/>
        <v>886</v>
      </c>
      <c r="AI18" s="4">
        <f>SUM(AI4:AI17)</f>
        <v>10</v>
      </c>
      <c r="AJ18" s="4">
        <f t="shared" ref="AJ18:AX18" si="7">SUM(AJ4:AJ17)</f>
        <v>7</v>
      </c>
      <c r="AK18" s="4">
        <f t="shared" si="7"/>
        <v>4</v>
      </c>
      <c r="AL18" s="4">
        <f t="shared" si="7"/>
        <v>3</v>
      </c>
      <c r="AM18" s="4">
        <f t="shared" si="7"/>
        <v>2</v>
      </c>
      <c r="AN18" s="4">
        <f t="shared" si="7"/>
        <v>6</v>
      </c>
      <c r="AO18" s="4">
        <f t="shared" si="7"/>
        <v>3</v>
      </c>
      <c r="AP18" s="4">
        <f t="shared" si="7"/>
        <v>4</v>
      </c>
      <c r="AQ18" s="4">
        <f t="shared" si="7"/>
        <v>1</v>
      </c>
      <c r="AR18" s="4">
        <f t="shared" si="7"/>
        <v>0</v>
      </c>
      <c r="AS18" s="4">
        <f t="shared" si="7"/>
        <v>0</v>
      </c>
      <c r="AT18" s="4">
        <f t="shared" si="7"/>
        <v>0</v>
      </c>
      <c r="AU18" s="4">
        <f t="shared" si="7"/>
        <v>0</v>
      </c>
      <c r="AV18" s="4">
        <f t="shared" si="7"/>
        <v>0</v>
      </c>
      <c r="AW18" s="4">
        <f t="shared" si="7"/>
        <v>4</v>
      </c>
      <c r="AX18" s="4">
        <f t="shared" si="7"/>
        <v>0</v>
      </c>
      <c r="AY18" s="21">
        <f t="shared" si="4"/>
        <v>44</v>
      </c>
      <c r="AZ18" s="4"/>
      <c r="BA18" s="4">
        <f>SUM(BA4:BA17)</f>
        <v>23</v>
      </c>
    </row>
    <row r="19" ht="30" customHeight="1" spans="1:53">
      <c r="A19" s="4">
        <v>14</v>
      </c>
      <c r="B19" s="4" t="s">
        <v>105</v>
      </c>
      <c r="C19" s="4">
        <v>203</v>
      </c>
      <c r="D19" s="16">
        <v>196</v>
      </c>
      <c r="E19" s="17">
        <v>4</v>
      </c>
      <c r="F19" s="4">
        <v>5</v>
      </c>
      <c r="G19" s="4">
        <v>1</v>
      </c>
      <c r="H19" s="21">
        <v>6</v>
      </c>
      <c r="I19" s="29">
        <v>6</v>
      </c>
      <c r="J19" s="4"/>
      <c r="K19" s="4"/>
      <c r="L19" s="4">
        <v>1</v>
      </c>
      <c r="M19" s="4">
        <v>1</v>
      </c>
      <c r="N19" s="4"/>
      <c r="O19" s="4"/>
      <c r="P19" s="4"/>
      <c r="Q19" s="4"/>
      <c r="R19" s="4">
        <v>1</v>
      </c>
      <c r="S19" s="4">
        <v>1</v>
      </c>
      <c r="T19" s="4"/>
      <c r="U19" s="4"/>
      <c r="V19" s="4">
        <v>1</v>
      </c>
      <c r="W19" s="4">
        <v>1</v>
      </c>
      <c r="X19" s="4"/>
      <c r="Y19" s="4"/>
      <c r="Z19" s="34">
        <f t="shared" ref="Z19:Z25" si="8">SUM(J19:Y19)</f>
        <v>6</v>
      </c>
      <c r="AA19" s="35">
        <v>6</v>
      </c>
      <c r="AB19" s="4">
        <f>(D19-H19)-C19</f>
        <v>-13</v>
      </c>
      <c r="AC19" s="32">
        <f>(D19-H19-I19)-C19</f>
        <v>-19</v>
      </c>
      <c r="AD19" s="4">
        <v>6</v>
      </c>
      <c r="AE19" s="15">
        <v>6</v>
      </c>
      <c r="AF19" s="33">
        <v>10</v>
      </c>
      <c r="AG19" s="17">
        <v>22</v>
      </c>
      <c r="AH19" s="4">
        <f t="shared" si="3"/>
        <v>200</v>
      </c>
      <c r="AI19" s="4"/>
      <c r="AJ19" s="4"/>
      <c r="AK19" s="4">
        <v>1</v>
      </c>
      <c r="AL19" s="4">
        <v>1</v>
      </c>
      <c r="AM19" s="4"/>
      <c r="AN19" s="4"/>
      <c r="AO19" s="4"/>
      <c r="AP19" s="4"/>
      <c r="AQ19" s="4">
        <v>1</v>
      </c>
      <c r="AR19" s="4">
        <v>1</v>
      </c>
      <c r="AS19" s="4"/>
      <c r="AT19" s="4"/>
      <c r="AU19" s="4">
        <v>1</v>
      </c>
      <c r="AV19" s="4">
        <v>1</v>
      </c>
      <c r="AW19" s="4"/>
      <c r="AX19" s="4"/>
      <c r="AY19" s="21">
        <f t="shared" si="4"/>
        <v>6</v>
      </c>
      <c r="AZ19" s="4"/>
      <c r="BA19" s="4">
        <f t="shared" si="5"/>
        <v>0</v>
      </c>
    </row>
    <row r="20" ht="30" customHeight="1" spans="1:53">
      <c r="A20" s="4">
        <v>15</v>
      </c>
      <c r="B20" s="4" t="s">
        <v>106</v>
      </c>
      <c r="C20" s="4">
        <v>100</v>
      </c>
      <c r="D20" s="16">
        <v>105</v>
      </c>
      <c r="E20" s="17">
        <v>5</v>
      </c>
      <c r="F20" s="4">
        <v>1</v>
      </c>
      <c r="G20" s="4">
        <v>7</v>
      </c>
      <c r="H20" s="21">
        <v>8</v>
      </c>
      <c r="I20" s="29">
        <v>7</v>
      </c>
      <c r="J20" s="4">
        <v>1</v>
      </c>
      <c r="K20" s="4">
        <v>3</v>
      </c>
      <c r="L20" s="4"/>
      <c r="M20" s="4">
        <v>1</v>
      </c>
      <c r="N20" s="4"/>
      <c r="O20" s="4">
        <v>1</v>
      </c>
      <c r="P20" s="4"/>
      <c r="Q20" s="4">
        <v>1</v>
      </c>
      <c r="R20" s="4"/>
      <c r="S20" s="4"/>
      <c r="T20" s="4"/>
      <c r="U20" s="4">
        <v>1</v>
      </c>
      <c r="V20" s="4"/>
      <c r="W20" s="4"/>
      <c r="X20" s="4"/>
      <c r="Y20" s="4"/>
      <c r="Z20" s="34">
        <f t="shared" si="8"/>
        <v>8</v>
      </c>
      <c r="AA20" s="35">
        <v>8</v>
      </c>
      <c r="AB20" s="4">
        <f t="shared" ref="AB20:AB25" si="9">(D20-H20)-C20</f>
        <v>-3</v>
      </c>
      <c r="AC20" s="32">
        <f t="shared" ref="AC20:AC25" si="10">(D20-H20-I20)-C20</f>
        <v>-10</v>
      </c>
      <c r="AD20" s="24">
        <v>8</v>
      </c>
      <c r="AE20" s="15">
        <v>2</v>
      </c>
      <c r="AF20" s="33">
        <v>13</v>
      </c>
      <c r="AG20" s="17">
        <v>9</v>
      </c>
      <c r="AH20" s="4">
        <f t="shared" si="3"/>
        <v>110</v>
      </c>
      <c r="AI20" s="4">
        <v>1</v>
      </c>
      <c r="AJ20" s="4">
        <v>3</v>
      </c>
      <c r="AK20" s="4"/>
      <c r="AL20" s="4">
        <v>1</v>
      </c>
      <c r="AM20" s="4"/>
      <c r="AN20" s="4">
        <v>1</v>
      </c>
      <c r="AO20" s="4"/>
      <c r="AP20" s="4">
        <v>1</v>
      </c>
      <c r="AQ20" s="4"/>
      <c r="AR20" s="4"/>
      <c r="AS20" s="4"/>
      <c r="AT20" s="4">
        <v>1</v>
      </c>
      <c r="AU20" s="4"/>
      <c r="AV20" s="4"/>
      <c r="AW20" s="4"/>
      <c r="AX20" s="4"/>
      <c r="AY20" s="21">
        <f t="shared" si="4"/>
        <v>8</v>
      </c>
      <c r="AZ20" s="4"/>
      <c r="BA20" s="4">
        <f t="shared" si="5"/>
        <v>0</v>
      </c>
    </row>
    <row r="21" ht="30" customHeight="1" spans="1:53">
      <c r="A21" s="4">
        <v>16</v>
      </c>
      <c r="B21" s="4" t="s">
        <v>107</v>
      </c>
      <c r="C21" s="4">
        <v>100</v>
      </c>
      <c r="D21" s="16">
        <v>105</v>
      </c>
      <c r="E21" s="17">
        <v>3</v>
      </c>
      <c r="F21" s="4">
        <v>2</v>
      </c>
      <c r="G21" s="4">
        <v>5</v>
      </c>
      <c r="H21" s="21">
        <v>7</v>
      </c>
      <c r="I21" s="29">
        <v>4</v>
      </c>
      <c r="J21" s="4">
        <v>2</v>
      </c>
      <c r="K21" s="4">
        <v>1</v>
      </c>
      <c r="L21" s="4">
        <v>1</v>
      </c>
      <c r="M21" s="4">
        <v>1</v>
      </c>
      <c r="N21" s="4"/>
      <c r="O21" s="4">
        <v>1</v>
      </c>
      <c r="P21" s="4"/>
      <c r="Q21" s="4"/>
      <c r="R21" s="4"/>
      <c r="S21" s="4">
        <v>1</v>
      </c>
      <c r="T21" s="4">
        <v>1</v>
      </c>
      <c r="U21" s="4">
        <v>1</v>
      </c>
      <c r="V21" s="4"/>
      <c r="W21" s="4">
        <v>1</v>
      </c>
      <c r="X21" s="4"/>
      <c r="Y21" s="4"/>
      <c r="Z21" s="34">
        <f t="shared" si="8"/>
        <v>10</v>
      </c>
      <c r="AA21" s="35">
        <v>10</v>
      </c>
      <c r="AB21" s="4">
        <f t="shared" si="9"/>
        <v>-2</v>
      </c>
      <c r="AC21" s="32">
        <f t="shared" si="10"/>
        <v>-6</v>
      </c>
      <c r="AD21" s="29">
        <v>10</v>
      </c>
      <c r="AE21" s="15">
        <v>2</v>
      </c>
      <c r="AF21" s="33">
        <v>10</v>
      </c>
      <c r="AG21" s="17">
        <v>6</v>
      </c>
      <c r="AH21" s="4">
        <f t="shared" si="3"/>
        <v>108</v>
      </c>
      <c r="AI21" s="4">
        <v>2</v>
      </c>
      <c r="AJ21" s="4">
        <v>1</v>
      </c>
      <c r="AK21" s="4">
        <v>1</v>
      </c>
      <c r="AL21" s="4">
        <v>1</v>
      </c>
      <c r="AM21" s="4"/>
      <c r="AN21" s="4">
        <v>1</v>
      </c>
      <c r="AO21" s="4"/>
      <c r="AP21" s="4"/>
      <c r="AQ21" s="4"/>
      <c r="AR21" s="16">
        <v>1</v>
      </c>
      <c r="AS21" s="4">
        <v>1</v>
      </c>
      <c r="AT21" s="4">
        <v>1</v>
      </c>
      <c r="AU21" s="4"/>
      <c r="AV21" s="4">
        <v>1</v>
      </c>
      <c r="AW21" s="4"/>
      <c r="AX21" s="4"/>
      <c r="AY21" s="21">
        <f t="shared" si="4"/>
        <v>10</v>
      </c>
      <c r="AZ21" s="4"/>
      <c r="BA21" s="4">
        <f t="shared" si="5"/>
        <v>0</v>
      </c>
    </row>
    <row r="22" ht="30" customHeight="1" spans="1:53">
      <c r="A22" s="4">
        <v>17</v>
      </c>
      <c r="B22" s="4" t="s">
        <v>108</v>
      </c>
      <c r="C22" s="4">
        <v>106</v>
      </c>
      <c r="D22" s="16">
        <v>103</v>
      </c>
      <c r="E22" s="17">
        <v>3</v>
      </c>
      <c r="F22" s="4">
        <v>5</v>
      </c>
      <c r="G22" s="4">
        <v>4</v>
      </c>
      <c r="H22" s="21">
        <v>9</v>
      </c>
      <c r="I22" s="29">
        <v>3</v>
      </c>
      <c r="J22" s="4">
        <v>1</v>
      </c>
      <c r="K22" s="4">
        <v>2</v>
      </c>
      <c r="L22" s="4">
        <v>2</v>
      </c>
      <c r="M22" s="4">
        <v>2</v>
      </c>
      <c r="N22" s="4">
        <v>1</v>
      </c>
      <c r="O22" s="4"/>
      <c r="P22" s="4">
        <v>1</v>
      </c>
      <c r="Q22" s="4"/>
      <c r="R22" s="4">
        <v>1</v>
      </c>
      <c r="S22" s="4">
        <v>1</v>
      </c>
      <c r="T22" s="4">
        <v>1</v>
      </c>
      <c r="U22" s="4"/>
      <c r="V22" s="4"/>
      <c r="W22" s="4"/>
      <c r="X22" s="4"/>
      <c r="Y22" s="4"/>
      <c r="Z22" s="34">
        <f t="shared" si="8"/>
        <v>12</v>
      </c>
      <c r="AA22" s="35">
        <v>12</v>
      </c>
      <c r="AB22" s="4">
        <f t="shared" si="9"/>
        <v>-12</v>
      </c>
      <c r="AC22" s="32">
        <f t="shared" si="10"/>
        <v>-15</v>
      </c>
      <c r="AD22" s="29">
        <v>12</v>
      </c>
      <c r="AE22" s="15">
        <v>11</v>
      </c>
      <c r="AF22" s="33">
        <v>12</v>
      </c>
      <c r="AG22" s="17">
        <v>14</v>
      </c>
      <c r="AH22" s="4">
        <f t="shared" si="3"/>
        <v>106</v>
      </c>
      <c r="AI22" s="4">
        <v>1</v>
      </c>
      <c r="AJ22" s="4">
        <v>2</v>
      </c>
      <c r="AK22" s="4">
        <v>2</v>
      </c>
      <c r="AL22" s="4">
        <v>2</v>
      </c>
      <c r="AM22" s="4">
        <v>1</v>
      </c>
      <c r="AN22" s="4">
        <v>1</v>
      </c>
      <c r="AO22" s="4"/>
      <c r="AP22" s="4"/>
      <c r="AQ22" s="4">
        <v>1</v>
      </c>
      <c r="AR22" s="4">
        <v>1</v>
      </c>
      <c r="AS22" s="4">
        <v>1</v>
      </c>
      <c r="AT22" s="4"/>
      <c r="AU22" s="4"/>
      <c r="AV22" s="4"/>
      <c r="AW22" s="4"/>
      <c r="AX22" s="4"/>
      <c r="AY22" s="21">
        <f t="shared" si="4"/>
        <v>12</v>
      </c>
      <c r="AZ22" s="4"/>
      <c r="BA22" s="4">
        <f t="shared" si="5"/>
        <v>0</v>
      </c>
    </row>
    <row r="23" ht="30" customHeight="1" spans="1:53">
      <c r="A23" s="4"/>
      <c r="B23" s="16" t="s">
        <v>109</v>
      </c>
      <c r="C23" s="16">
        <v>126</v>
      </c>
      <c r="D23" s="16">
        <v>151</v>
      </c>
      <c r="E23" s="17">
        <v>5</v>
      </c>
      <c r="F23" s="16"/>
      <c r="G23" s="16"/>
      <c r="H23" s="21">
        <v>14</v>
      </c>
      <c r="I23" s="29">
        <v>7</v>
      </c>
      <c r="J23" s="16">
        <v>1</v>
      </c>
      <c r="K23" s="16"/>
      <c r="L23" s="16"/>
      <c r="M23" s="16">
        <v>2</v>
      </c>
      <c r="N23" s="16"/>
      <c r="O23" s="16"/>
      <c r="P23" s="16"/>
      <c r="Q23" s="16"/>
      <c r="R23" s="16"/>
      <c r="S23" s="16"/>
      <c r="T23" s="16"/>
      <c r="U23" s="16">
        <v>1</v>
      </c>
      <c r="V23" s="16"/>
      <c r="W23" s="16"/>
      <c r="X23" s="16"/>
      <c r="Y23" s="16"/>
      <c r="Z23" s="34">
        <f t="shared" si="8"/>
        <v>4</v>
      </c>
      <c r="AA23" s="35">
        <v>5</v>
      </c>
      <c r="AB23" s="4">
        <f t="shared" si="9"/>
        <v>11</v>
      </c>
      <c r="AC23" s="32">
        <f t="shared" si="10"/>
        <v>4</v>
      </c>
      <c r="AD23" s="37">
        <v>4</v>
      </c>
      <c r="AE23" s="15"/>
      <c r="AF23" s="33">
        <v>5</v>
      </c>
      <c r="AG23" s="17"/>
      <c r="AH23" s="4">
        <f t="shared" si="3"/>
        <v>142</v>
      </c>
      <c r="AI23" s="4">
        <v>3</v>
      </c>
      <c r="AJ23" s="4">
        <v>6</v>
      </c>
      <c r="AK23" s="4">
        <v>1</v>
      </c>
      <c r="AL23" s="4">
        <v>4</v>
      </c>
      <c r="AM23" s="4">
        <v>1</v>
      </c>
      <c r="AN23" s="4">
        <v>2</v>
      </c>
      <c r="AO23" s="4"/>
      <c r="AP23" s="4"/>
      <c r="AQ23" s="4"/>
      <c r="AR23" s="4"/>
      <c r="AS23" s="4"/>
      <c r="AT23" s="4">
        <v>1</v>
      </c>
      <c r="AU23" s="4"/>
      <c r="AV23" s="4"/>
      <c r="AW23" s="4">
        <v>2</v>
      </c>
      <c r="AX23" s="4"/>
      <c r="AY23" s="21">
        <f t="shared" si="4"/>
        <v>20</v>
      </c>
      <c r="AZ23" s="4"/>
      <c r="BA23" s="4">
        <f t="shared" si="5"/>
        <v>-16</v>
      </c>
    </row>
    <row r="24" ht="30" customHeight="1" spans="1:53">
      <c r="A24" s="4">
        <v>19</v>
      </c>
      <c r="B24" s="4" t="s">
        <v>110</v>
      </c>
      <c r="C24" s="4">
        <v>26</v>
      </c>
      <c r="D24" s="16">
        <v>55</v>
      </c>
      <c r="E24" s="17"/>
      <c r="F24" s="4"/>
      <c r="G24" s="4"/>
      <c r="H24" s="21">
        <v>4</v>
      </c>
      <c r="I24" s="29">
        <v>2</v>
      </c>
      <c r="J24" s="4"/>
      <c r="K24" s="4"/>
      <c r="L24" s="4"/>
      <c r="M24" s="4"/>
      <c r="N24" s="4"/>
      <c r="O24" s="4"/>
      <c r="P24" s="4"/>
      <c r="Q24" s="4"/>
      <c r="R24" s="4"/>
      <c r="S24" s="4"/>
      <c r="T24" s="4">
        <v>1</v>
      </c>
      <c r="U24" s="4"/>
      <c r="V24" s="4"/>
      <c r="W24" s="4"/>
      <c r="X24" s="4"/>
      <c r="Y24" s="4"/>
      <c r="Z24" s="34">
        <f t="shared" si="8"/>
        <v>1</v>
      </c>
      <c r="AA24" s="35"/>
      <c r="AB24" s="4">
        <f t="shared" si="9"/>
        <v>25</v>
      </c>
      <c r="AC24" s="32">
        <f t="shared" si="10"/>
        <v>23</v>
      </c>
      <c r="AD24" s="37">
        <v>1</v>
      </c>
      <c r="AE24" s="15"/>
      <c r="AF24" s="33"/>
      <c r="AG24" s="17"/>
      <c r="AH24" s="4">
        <f t="shared" si="3"/>
        <v>51</v>
      </c>
      <c r="AI24" s="4"/>
      <c r="AJ24" s="4"/>
      <c r="AK24" s="4"/>
      <c r="AL24" s="4"/>
      <c r="AM24" s="4"/>
      <c r="AN24" s="4"/>
      <c r="AO24" s="4"/>
      <c r="AP24" s="4"/>
      <c r="AQ24" s="4"/>
      <c r="AR24" s="4"/>
      <c r="AS24" s="4"/>
      <c r="AT24" s="4"/>
      <c r="AU24" s="4"/>
      <c r="AV24" s="4"/>
      <c r="AW24" s="4"/>
      <c r="AX24" s="4"/>
      <c r="AY24" s="21">
        <f t="shared" si="4"/>
        <v>0</v>
      </c>
      <c r="AZ24" s="4"/>
      <c r="BA24" s="4"/>
    </row>
    <row r="25" ht="30" customHeight="1" spans="1:53">
      <c r="A25" s="4">
        <v>20</v>
      </c>
      <c r="B25" s="4" t="s">
        <v>111</v>
      </c>
      <c r="C25" s="4">
        <v>25</v>
      </c>
      <c r="D25" s="16">
        <v>45</v>
      </c>
      <c r="E25" s="17"/>
      <c r="F25" s="4"/>
      <c r="G25" s="4"/>
      <c r="H25" s="21">
        <v>1</v>
      </c>
      <c r="I25" s="29">
        <v>0</v>
      </c>
      <c r="J25" s="4"/>
      <c r="K25" s="4"/>
      <c r="L25" s="4">
        <v>1</v>
      </c>
      <c r="M25" s="4"/>
      <c r="N25" s="4"/>
      <c r="O25" s="4"/>
      <c r="P25" s="4"/>
      <c r="Q25" s="4">
        <v>1</v>
      </c>
      <c r="R25" s="4"/>
      <c r="S25" s="4"/>
      <c r="T25" s="4"/>
      <c r="U25" s="4"/>
      <c r="V25" s="4"/>
      <c r="W25" s="4"/>
      <c r="X25" s="4"/>
      <c r="Y25" s="4"/>
      <c r="Z25" s="34">
        <f t="shared" si="8"/>
        <v>2</v>
      </c>
      <c r="AA25" s="35"/>
      <c r="AB25" s="4">
        <f t="shared" si="9"/>
        <v>19</v>
      </c>
      <c r="AC25" s="32">
        <f t="shared" si="10"/>
        <v>19</v>
      </c>
      <c r="AD25" s="37">
        <v>2</v>
      </c>
      <c r="AE25" s="15"/>
      <c r="AF25" s="33"/>
      <c r="AG25" s="17"/>
      <c r="AH25" s="4">
        <f t="shared" si="3"/>
        <v>44</v>
      </c>
      <c r="AI25" s="4"/>
      <c r="AJ25" s="4"/>
      <c r="AK25" s="4"/>
      <c r="AL25" s="4"/>
      <c r="AM25" s="4"/>
      <c r="AN25" s="4"/>
      <c r="AO25" s="4"/>
      <c r="AP25" s="4"/>
      <c r="AQ25" s="4"/>
      <c r="AR25" s="4"/>
      <c r="AS25" s="4"/>
      <c r="AT25" s="4"/>
      <c r="AU25" s="4"/>
      <c r="AV25" s="4"/>
      <c r="AW25" s="4"/>
      <c r="AX25" s="4"/>
      <c r="AY25" s="21">
        <f t="shared" si="4"/>
        <v>0</v>
      </c>
      <c r="AZ25" s="4"/>
      <c r="BA25" s="4"/>
    </row>
    <row r="26" ht="30" customHeight="1" spans="1:53">
      <c r="A26" s="22"/>
      <c r="B26" s="22" t="s">
        <v>112</v>
      </c>
      <c r="C26" s="23">
        <f t="shared" ref="C26:J26" si="11">SUM(C19:C25)</f>
        <v>686</v>
      </c>
      <c r="D26" s="16">
        <f t="shared" si="11"/>
        <v>760</v>
      </c>
      <c r="E26" s="17">
        <f t="shared" si="11"/>
        <v>20</v>
      </c>
      <c r="F26" s="23">
        <f t="shared" si="11"/>
        <v>13</v>
      </c>
      <c r="G26" s="23">
        <f t="shared" si="11"/>
        <v>17</v>
      </c>
      <c r="H26" s="23">
        <f t="shared" si="11"/>
        <v>49</v>
      </c>
      <c r="I26" s="23">
        <f t="shared" si="11"/>
        <v>29</v>
      </c>
      <c r="J26" s="22">
        <f t="shared" si="11"/>
        <v>5</v>
      </c>
      <c r="K26" s="22">
        <f t="shared" ref="K26:AA26" si="12">SUM(K19:K25)</f>
        <v>6</v>
      </c>
      <c r="L26" s="22">
        <f t="shared" si="12"/>
        <v>5</v>
      </c>
      <c r="M26" s="22">
        <f t="shared" si="12"/>
        <v>7</v>
      </c>
      <c r="N26" s="22">
        <f t="shared" si="12"/>
        <v>1</v>
      </c>
      <c r="O26" s="22">
        <f t="shared" si="12"/>
        <v>2</v>
      </c>
      <c r="P26" s="22">
        <f t="shared" si="12"/>
        <v>1</v>
      </c>
      <c r="Q26" s="22">
        <f t="shared" si="12"/>
        <v>2</v>
      </c>
      <c r="R26" s="22">
        <f t="shared" si="12"/>
        <v>2</v>
      </c>
      <c r="S26" s="22">
        <f t="shared" si="12"/>
        <v>3</v>
      </c>
      <c r="T26" s="22">
        <f t="shared" si="12"/>
        <v>3</v>
      </c>
      <c r="U26" s="22">
        <f t="shared" si="12"/>
        <v>3</v>
      </c>
      <c r="V26" s="22">
        <f t="shared" si="12"/>
        <v>1</v>
      </c>
      <c r="W26" s="22">
        <f t="shared" si="12"/>
        <v>2</v>
      </c>
      <c r="X26" s="22">
        <f t="shared" si="12"/>
        <v>0</v>
      </c>
      <c r="Y26" s="22">
        <f t="shared" si="12"/>
        <v>0</v>
      </c>
      <c r="Z26" s="22">
        <f t="shared" si="12"/>
        <v>43</v>
      </c>
      <c r="AA26" s="31">
        <f t="shared" si="12"/>
        <v>41</v>
      </c>
      <c r="AB26" s="4">
        <f t="shared" ref="AB26:AG26" si="13">SUM(AB19:AB25)</f>
        <v>25</v>
      </c>
      <c r="AC26" s="17">
        <f t="shared" si="13"/>
        <v>-4</v>
      </c>
      <c r="AD26" s="15">
        <f t="shared" si="13"/>
        <v>43</v>
      </c>
      <c r="AE26" s="15">
        <f t="shared" si="13"/>
        <v>21</v>
      </c>
      <c r="AF26" s="33">
        <f t="shared" si="13"/>
        <v>50</v>
      </c>
      <c r="AG26" s="17">
        <f t="shared" si="13"/>
        <v>51</v>
      </c>
      <c r="AH26" s="4">
        <f t="shared" si="3"/>
        <v>761</v>
      </c>
      <c r="AI26" s="4">
        <f>SUM(AI19:AI25)</f>
        <v>7</v>
      </c>
      <c r="AJ26" s="4">
        <f>SUM(AJ19:AJ25)</f>
        <v>12</v>
      </c>
      <c r="AK26" s="4">
        <f t="shared" ref="AK26:AY26" si="14">SUM(AK19:AK25)</f>
        <v>5</v>
      </c>
      <c r="AL26" s="4">
        <f t="shared" si="14"/>
        <v>9</v>
      </c>
      <c r="AM26" s="4">
        <f t="shared" si="14"/>
        <v>2</v>
      </c>
      <c r="AN26" s="4">
        <f t="shared" si="14"/>
        <v>5</v>
      </c>
      <c r="AO26" s="4">
        <f t="shared" si="14"/>
        <v>0</v>
      </c>
      <c r="AP26" s="4">
        <f t="shared" si="14"/>
        <v>1</v>
      </c>
      <c r="AQ26" s="4">
        <f t="shared" si="14"/>
        <v>2</v>
      </c>
      <c r="AR26" s="4">
        <f t="shared" si="14"/>
        <v>3</v>
      </c>
      <c r="AS26" s="4">
        <f t="shared" si="14"/>
        <v>2</v>
      </c>
      <c r="AT26" s="4">
        <f t="shared" si="14"/>
        <v>3</v>
      </c>
      <c r="AU26" s="4">
        <f t="shared" si="14"/>
        <v>1</v>
      </c>
      <c r="AV26" s="4">
        <f t="shared" si="14"/>
        <v>2</v>
      </c>
      <c r="AW26" s="4">
        <f t="shared" si="14"/>
        <v>2</v>
      </c>
      <c r="AX26" s="4">
        <f t="shared" si="14"/>
        <v>0</v>
      </c>
      <c r="AY26" s="21">
        <f t="shared" si="14"/>
        <v>56</v>
      </c>
      <c r="AZ26" s="4"/>
      <c r="BA26" s="4">
        <f>SUM(BA19:BA25)</f>
        <v>-16</v>
      </c>
    </row>
    <row r="27" ht="30" customHeight="1" spans="1:53">
      <c r="A27" s="4">
        <v>21</v>
      </c>
      <c r="B27" s="24" t="s">
        <v>113</v>
      </c>
      <c r="C27" s="24">
        <v>14</v>
      </c>
      <c r="D27" s="16">
        <v>49</v>
      </c>
      <c r="E27" s="24"/>
      <c r="F27" s="24"/>
      <c r="G27" s="24"/>
      <c r="H27" s="24"/>
      <c r="I27" s="24"/>
      <c r="J27" s="24"/>
      <c r="K27" s="24"/>
      <c r="L27" s="24"/>
      <c r="M27" s="24"/>
      <c r="N27" s="24"/>
      <c r="O27" s="24"/>
      <c r="P27" s="24"/>
      <c r="Q27" s="24"/>
      <c r="R27" s="24"/>
      <c r="S27" s="24"/>
      <c r="T27" s="24"/>
      <c r="U27" s="24"/>
      <c r="V27" s="24"/>
      <c r="W27" s="24"/>
      <c r="X27" s="24"/>
      <c r="Y27" s="24"/>
      <c r="Z27" s="24"/>
      <c r="AA27" s="35"/>
      <c r="AB27" s="4"/>
      <c r="AC27" s="17"/>
      <c r="AD27" s="4"/>
      <c r="AE27" s="15"/>
      <c r="AF27" s="15"/>
      <c r="AG27" s="17"/>
      <c r="AH27" s="4"/>
      <c r="AI27" s="4"/>
      <c r="AJ27" s="4"/>
      <c r="AK27" s="4"/>
      <c r="AL27" s="4"/>
      <c r="AM27" s="4"/>
      <c r="AN27" s="4"/>
      <c r="AO27" s="4"/>
      <c r="AP27" s="4"/>
      <c r="AQ27" s="4"/>
      <c r="AR27" s="4"/>
      <c r="AS27" s="4"/>
      <c r="AT27" s="4"/>
      <c r="AU27" s="4"/>
      <c r="AV27" s="4"/>
      <c r="AW27" s="4"/>
      <c r="AX27" s="4"/>
      <c r="AY27" s="21">
        <f t="shared" si="4"/>
        <v>0</v>
      </c>
      <c r="AZ27" s="4"/>
      <c r="BA27" s="4">
        <f t="shared" si="5"/>
        <v>0</v>
      </c>
    </row>
    <row r="28" ht="30" customHeight="1" spans="1:53">
      <c r="A28" s="4">
        <v>22</v>
      </c>
      <c r="B28" s="24" t="s">
        <v>114</v>
      </c>
      <c r="C28" s="24">
        <v>7</v>
      </c>
      <c r="D28" s="16">
        <v>36</v>
      </c>
      <c r="E28" s="24"/>
      <c r="F28" s="24"/>
      <c r="G28" s="24"/>
      <c r="H28" s="24"/>
      <c r="I28" s="24"/>
      <c r="J28" s="24"/>
      <c r="K28" s="24"/>
      <c r="L28" s="24"/>
      <c r="M28" s="24"/>
      <c r="N28" s="24"/>
      <c r="O28" s="24"/>
      <c r="P28" s="24"/>
      <c r="Q28" s="24"/>
      <c r="R28" s="24"/>
      <c r="S28" s="24"/>
      <c r="T28" s="24"/>
      <c r="U28" s="24"/>
      <c r="V28" s="24"/>
      <c r="W28" s="24"/>
      <c r="X28" s="24"/>
      <c r="Y28" s="24"/>
      <c r="Z28" s="24"/>
      <c r="AA28" s="35"/>
      <c r="AB28" s="4"/>
      <c r="AC28" s="17"/>
      <c r="AD28" s="4"/>
      <c r="AE28" s="15"/>
      <c r="AF28" s="15"/>
      <c r="AG28" s="17"/>
      <c r="AH28" s="4"/>
      <c r="AI28" s="4"/>
      <c r="AJ28" s="4"/>
      <c r="AK28" s="4"/>
      <c r="AL28" s="4"/>
      <c r="AM28" s="4"/>
      <c r="AN28" s="4"/>
      <c r="AO28" s="4"/>
      <c r="AP28" s="4"/>
      <c r="AQ28" s="4"/>
      <c r="AR28" s="4"/>
      <c r="AS28" s="4"/>
      <c r="AT28" s="4"/>
      <c r="AU28" s="4"/>
      <c r="AV28" s="4"/>
      <c r="AW28" s="4"/>
      <c r="AX28" s="4"/>
      <c r="AY28" s="21">
        <f t="shared" si="4"/>
        <v>0</v>
      </c>
      <c r="AZ28" s="4"/>
      <c r="BA28" s="4">
        <f t="shared" si="5"/>
        <v>0</v>
      </c>
    </row>
    <row r="29" ht="30" customHeight="1" spans="1:53">
      <c r="A29" s="3"/>
      <c r="B29" s="3"/>
      <c r="C29" s="4">
        <f>SUM(C27:C28)</f>
        <v>21</v>
      </c>
      <c r="D29" s="16">
        <f>SUM(D27:D28)</f>
        <v>85</v>
      </c>
      <c r="E29" s="4"/>
      <c r="F29" s="4"/>
      <c r="G29" s="4"/>
      <c r="H29" s="4"/>
      <c r="I29" s="4"/>
      <c r="J29" s="4"/>
      <c r="K29" s="4"/>
      <c r="L29" s="4"/>
      <c r="M29" s="4"/>
      <c r="N29" s="4"/>
      <c r="O29" s="4"/>
      <c r="P29" s="4"/>
      <c r="Q29" s="4"/>
      <c r="R29" s="4"/>
      <c r="S29" s="4"/>
      <c r="T29" s="4"/>
      <c r="U29" s="4"/>
      <c r="V29" s="4"/>
      <c r="W29" s="4"/>
      <c r="X29" s="4"/>
      <c r="Y29" s="4"/>
      <c r="Z29" s="4"/>
      <c r="AA29" s="35"/>
      <c r="AB29" s="4"/>
      <c r="AC29" s="17"/>
      <c r="AD29" s="4"/>
      <c r="AE29" s="15"/>
      <c r="AF29" s="15"/>
      <c r="AG29" s="17"/>
      <c r="AH29" s="4"/>
      <c r="AI29" s="4"/>
      <c r="AJ29" s="4"/>
      <c r="AK29" s="4"/>
      <c r="AL29" s="4"/>
      <c r="AM29" s="4"/>
      <c r="AN29" s="4"/>
      <c r="AO29" s="4"/>
      <c r="AP29" s="4"/>
      <c r="AQ29" s="4"/>
      <c r="AR29" s="4"/>
      <c r="AS29" s="4"/>
      <c r="AT29" s="4"/>
      <c r="AU29" s="4"/>
      <c r="AV29" s="4"/>
      <c r="AW29" s="4"/>
      <c r="AX29" s="4"/>
      <c r="AY29" s="21">
        <f t="shared" si="4"/>
        <v>0</v>
      </c>
      <c r="AZ29" s="4"/>
      <c r="BA29" s="4">
        <f t="shared" si="5"/>
        <v>0</v>
      </c>
    </row>
    <row r="30" ht="30" customHeight="1" spans="1:53">
      <c r="A30" s="25"/>
      <c r="B30" s="15" t="s">
        <v>496</v>
      </c>
      <c r="C30" s="26">
        <f>C18+C26</f>
        <v>1559</v>
      </c>
      <c r="D30" s="27">
        <f>D18+D26</f>
        <v>1635</v>
      </c>
      <c r="E30" s="26">
        <f>E18+E26</f>
        <v>43</v>
      </c>
      <c r="F30" s="26">
        <f>F18+F26</f>
        <v>26</v>
      </c>
      <c r="G30" s="26">
        <f>G18+G26</f>
        <v>26</v>
      </c>
      <c r="H30" s="26">
        <f t="shared" ref="H30:AC30" si="15">H18+H26+H29</f>
        <v>78</v>
      </c>
      <c r="I30" s="26">
        <f t="shared" si="15"/>
        <v>65</v>
      </c>
      <c r="J30" s="26">
        <f t="shared" si="15"/>
        <v>21</v>
      </c>
      <c r="K30" s="26">
        <f t="shared" si="15"/>
        <v>25</v>
      </c>
      <c r="L30" s="26">
        <f t="shared" si="15"/>
        <v>14</v>
      </c>
      <c r="M30" s="26">
        <f t="shared" si="15"/>
        <v>16</v>
      </c>
      <c r="N30" s="26">
        <f t="shared" si="15"/>
        <v>8</v>
      </c>
      <c r="O30" s="26">
        <f t="shared" si="15"/>
        <v>16</v>
      </c>
      <c r="P30" s="26">
        <f t="shared" si="15"/>
        <v>5</v>
      </c>
      <c r="Q30" s="26">
        <f t="shared" si="15"/>
        <v>11</v>
      </c>
      <c r="R30" s="26">
        <f t="shared" si="15"/>
        <v>5</v>
      </c>
      <c r="S30" s="26">
        <f t="shared" si="15"/>
        <v>3</v>
      </c>
      <c r="T30" s="26">
        <f t="shared" si="15"/>
        <v>3</v>
      </c>
      <c r="U30" s="26">
        <f t="shared" si="15"/>
        <v>3</v>
      </c>
      <c r="V30" s="26">
        <f t="shared" si="15"/>
        <v>1</v>
      </c>
      <c r="W30" s="26">
        <f t="shared" si="15"/>
        <v>2</v>
      </c>
      <c r="X30" s="26">
        <f t="shared" si="15"/>
        <v>9</v>
      </c>
      <c r="Y30" s="26">
        <f t="shared" si="15"/>
        <v>6</v>
      </c>
      <c r="Z30" s="26">
        <f t="shared" si="15"/>
        <v>148</v>
      </c>
      <c r="AA30" s="26">
        <f t="shared" si="15"/>
        <v>108</v>
      </c>
      <c r="AB30" s="26">
        <f t="shared" si="15"/>
        <v>-2</v>
      </c>
      <c r="AC30" s="26">
        <f t="shared" si="15"/>
        <v>-67</v>
      </c>
      <c r="AD30" s="40">
        <f>AD18+AD26</f>
        <v>148</v>
      </c>
      <c r="AE30" s="27">
        <f>AE18+AE26</f>
        <v>80</v>
      </c>
      <c r="AF30" s="40">
        <f>AF18+AF26</f>
        <v>90</v>
      </c>
      <c r="AG30" s="32">
        <f>AG18+AG26</f>
        <v>168</v>
      </c>
      <c r="AH30" s="4">
        <f t="shared" si="3"/>
        <v>1647</v>
      </c>
      <c r="AI30" s="4">
        <f>AI18+AI26</f>
        <v>17</v>
      </c>
      <c r="AJ30" s="4">
        <f t="shared" ref="AJ30:AY30" si="16">AJ18+AJ26</f>
        <v>19</v>
      </c>
      <c r="AK30" s="4">
        <f t="shared" si="16"/>
        <v>9</v>
      </c>
      <c r="AL30" s="4">
        <f t="shared" si="16"/>
        <v>12</v>
      </c>
      <c r="AM30" s="4">
        <f t="shared" si="16"/>
        <v>4</v>
      </c>
      <c r="AN30" s="4">
        <f t="shared" si="16"/>
        <v>11</v>
      </c>
      <c r="AO30" s="4">
        <f t="shared" si="16"/>
        <v>3</v>
      </c>
      <c r="AP30" s="4">
        <f t="shared" si="16"/>
        <v>5</v>
      </c>
      <c r="AQ30" s="4">
        <f t="shared" si="16"/>
        <v>3</v>
      </c>
      <c r="AR30" s="4">
        <f t="shared" si="16"/>
        <v>3</v>
      </c>
      <c r="AS30" s="4">
        <f t="shared" si="16"/>
        <v>2</v>
      </c>
      <c r="AT30" s="4">
        <f t="shared" si="16"/>
        <v>3</v>
      </c>
      <c r="AU30" s="4">
        <f t="shared" si="16"/>
        <v>1</v>
      </c>
      <c r="AV30" s="4">
        <f t="shared" si="16"/>
        <v>2</v>
      </c>
      <c r="AW30" s="4">
        <f t="shared" si="16"/>
        <v>6</v>
      </c>
      <c r="AX30" s="4">
        <f t="shared" si="16"/>
        <v>0</v>
      </c>
      <c r="AY30" s="21">
        <f t="shared" si="16"/>
        <v>100</v>
      </c>
      <c r="AZ30" s="4"/>
      <c r="BA30" s="4">
        <f>BA18+BA26</f>
        <v>7</v>
      </c>
    </row>
  </sheetData>
  <mergeCells count="3">
    <mergeCell ref="A1:AG1"/>
    <mergeCell ref="J2:Y2"/>
    <mergeCell ref="AI2:AX2"/>
  </mergeCells>
  <pageMargins left="0.7" right="0.7" top="1.38" bottom="0.75" header="0.3" footer="0.3"/>
  <pageSetup paperSize="8" scale="42" fitToHeight="0"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BA31"/>
  <sheetViews>
    <sheetView zoomScale="70" zoomScaleNormal="70" workbookViewId="0">
      <pane xSplit="2" ySplit="3" topLeftCell="C4" activePane="bottomRight" state="frozen"/>
      <selection/>
      <selection pane="topRight"/>
      <selection pane="bottomLeft"/>
      <selection pane="bottomRight" activeCell="W20" sqref="W20"/>
    </sheetView>
  </sheetViews>
  <sheetFormatPr defaultColWidth="9" defaultRowHeight="14.25"/>
  <cols>
    <col min="1" max="1" width="6.375" style="1"/>
    <col min="2" max="2" width="25.5" style="1"/>
    <col min="3" max="3" width="8" style="1"/>
    <col min="4" max="4" width="8" style="11"/>
    <col min="5" max="5" width="8" style="1"/>
    <col min="6" max="6" width="14.625" style="1" hidden="1" customWidth="1"/>
    <col min="7" max="7" width="12.5" style="1" hidden="1" customWidth="1"/>
    <col min="8" max="9" width="10.25" style="1"/>
    <col min="10" max="12" width="6.375" style="12"/>
    <col min="13" max="13" width="7.875" style="12" customWidth="1"/>
    <col min="14" max="16" width="6.375" style="12"/>
    <col min="17" max="18" width="6" style="1" customWidth="1"/>
    <col min="19" max="25" width="6.375" style="1"/>
    <col min="26" max="26" width="13" style="1"/>
    <col min="27" max="27" width="6.375" style="1"/>
    <col min="28" max="28" width="13.875" style="12" hidden="1" customWidth="1"/>
    <col min="29" max="29" width="16.375" style="12" hidden="1" customWidth="1"/>
    <col min="30" max="30" width="9.25" style="12" hidden="1" customWidth="1"/>
    <col min="31" max="32" width="12.75" style="1" hidden="1" customWidth="1"/>
    <col min="33" max="33" width="11.375" style="12" hidden="1" customWidth="1"/>
    <col min="34" max="34" width="14.625" style="12" hidden="1" customWidth="1"/>
    <col min="35" max="37" width="6.375" style="12" hidden="1" customWidth="1"/>
    <col min="38" max="38" width="10.625" style="12" hidden="1" customWidth="1"/>
    <col min="39" max="41" width="6.375" style="12" hidden="1" customWidth="1"/>
    <col min="42" max="43" width="8.5" style="12" hidden="1" customWidth="1"/>
    <col min="44" max="51" width="6.375" style="12" hidden="1" customWidth="1"/>
    <col min="52" max="52" width="10" style="12" hidden="1" customWidth="1"/>
    <col min="53" max="53" width="12.125" style="12" hidden="1" customWidth="1"/>
    <col min="54" max="16384" width="9" style="1"/>
  </cols>
  <sheetData>
    <row r="1" ht="33.75" customHeight="1" spans="1:33">
      <c r="A1" s="13" t="s">
        <v>523</v>
      </c>
      <c r="B1" s="13"/>
      <c r="C1" s="13"/>
      <c r="D1" s="13"/>
      <c r="E1" s="13"/>
      <c r="F1" s="13"/>
      <c r="G1" s="13"/>
      <c r="H1" s="13"/>
      <c r="I1" s="13"/>
      <c r="J1" s="13"/>
      <c r="K1" s="13"/>
      <c r="L1" s="13"/>
      <c r="M1" s="13"/>
      <c r="N1" s="13"/>
      <c r="O1" s="13"/>
      <c r="P1" s="13"/>
      <c r="Q1" s="13"/>
      <c r="R1" s="13"/>
      <c r="S1" s="13"/>
      <c r="T1" s="13"/>
      <c r="U1" s="13"/>
      <c r="V1" s="13"/>
      <c r="W1" s="13"/>
      <c r="X1" s="13"/>
      <c r="Y1" s="13"/>
      <c r="Z1" s="13"/>
      <c r="AA1" s="13"/>
      <c r="AB1" s="13"/>
      <c r="AC1" s="13"/>
      <c r="AD1" s="13"/>
      <c r="AE1" s="13"/>
      <c r="AF1" s="13"/>
      <c r="AG1" s="13"/>
    </row>
    <row r="2" ht="33.75" hidden="1" customHeight="1" spans="1:53">
      <c r="A2" s="14"/>
      <c r="B2" s="14"/>
      <c r="C2" s="14"/>
      <c r="D2" s="14"/>
      <c r="E2" s="14"/>
      <c r="F2" s="14"/>
      <c r="G2" s="14"/>
      <c r="H2" s="14"/>
      <c r="I2" s="14"/>
      <c r="J2" s="14" t="s">
        <v>75</v>
      </c>
      <c r="K2" s="14"/>
      <c r="L2" s="14"/>
      <c r="M2" s="14"/>
      <c r="N2" s="14"/>
      <c r="O2" s="14"/>
      <c r="P2" s="14"/>
      <c r="Q2" s="14"/>
      <c r="R2" s="14"/>
      <c r="S2" s="14"/>
      <c r="T2" s="14"/>
      <c r="U2" s="14"/>
      <c r="V2" s="14"/>
      <c r="W2" s="14"/>
      <c r="X2" s="14"/>
      <c r="Y2" s="14"/>
      <c r="Z2" s="14"/>
      <c r="AA2" s="14"/>
      <c r="AB2" s="14"/>
      <c r="AC2" s="14"/>
      <c r="AD2" s="14"/>
      <c r="AE2" s="14"/>
      <c r="AF2" s="14"/>
      <c r="AG2" s="14"/>
      <c r="AH2" s="4"/>
      <c r="AI2" s="15" t="s">
        <v>524</v>
      </c>
      <c r="AJ2" s="15"/>
      <c r="AK2" s="15"/>
      <c r="AL2" s="15"/>
      <c r="AM2" s="15"/>
      <c r="AN2" s="15"/>
      <c r="AO2" s="15"/>
      <c r="AP2" s="15"/>
      <c r="AQ2" s="15"/>
      <c r="AR2" s="15"/>
      <c r="AS2" s="15"/>
      <c r="AT2" s="15"/>
      <c r="AU2" s="15"/>
      <c r="AV2" s="15"/>
      <c r="AW2" s="15"/>
      <c r="AX2" s="15"/>
      <c r="AY2" s="4"/>
      <c r="AZ2" s="4"/>
      <c r="BA2" s="4"/>
    </row>
    <row r="3" ht="32.25" customHeight="1" spans="1:53">
      <c r="A3" s="15" t="s">
        <v>63</v>
      </c>
      <c r="B3" s="15" t="s">
        <v>64</v>
      </c>
      <c r="C3" s="4" t="s">
        <v>65</v>
      </c>
      <c r="D3" s="16" t="s">
        <v>66</v>
      </c>
      <c r="E3" s="4" t="s">
        <v>68</v>
      </c>
      <c r="F3" s="4" t="s">
        <v>69</v>
      </c>
      <c r="G3" s="4" t="s">
        <v>70</v>
      </c>
      <c r="H3" s="4" t="s">
        <v>72</v>
      </c>
      <c r="I3" s="4" t="s">
        <v>79</v>
      </c>
      <c r="J3" s="15" t="s">
        <v>13</v>
      </c>
      <c r="K3" s="15" t="s">
        <v>20</v>
      </c>
      <c r="L3" s="15" t="s">
        <v>23</v>
      </c>
      <c r="M3" s="15" t="s">
        <v>80</v>
      </c>
      <c r="N3" s="15" t="s">
        <v>29</v>
      </c>
      <c r="O3" s="15" t="s">
        <v>32</v>
      </c>
      <c r="P3" s="15" t="s">
        <v>35</v>
      </c>
      <c r="Q3" s="15" t="s">
        <v>38</v>
      </c>
      <c r="R3" s="15" t="s">
        <v>41</v>
      </c>
      <c r="S3" s="15" t="s">
        <v>49</v>
      </c>
      <c r="T3" s="15" t="s">
        <v>52</v>
      </c>
      <c r="U3" s="15" t="s">
        <v>55</v>
      </c>
      <c r="V3" s="15" t="s">
        <v>58</v>
      </c>
      <c r="W3" s="15" t="s">
        <v>45</v>
      </c>
      <c r="X3" s="15" t="s">
        <v>81</v>
      </c>
      <c r="Y3" s="15" t="s">
        <v>525</v>
      </c>
      <c r="Z3" s="30" t="s">
        <v>526</v>
      </c>
      <c r="AA3" s="31" t="s">
        <v>527</v>
      </c>
      <c r="AB3" s="15" t="s">
        <v>528</v>
      </c>
      <c r="AC3" s="32" t="s">
        <v>529</v>
      </c>
      <c r="AD3" s="15" t="s">
        <v>530</v>
      </c>
      <c r="AE3" s="15" t="s">
        <v>531</v>
      </c>
      <c r="AF3" s="33" t="s">
        <v>532</v>
      </c>
      <c r="AG3" s="32" t="s">
        <v>533</v>
      </c>
      <c r="AH3" s="4" t="s">
        <v>534</v>
      </c>
      <c r="AI3" s="15" t="s">
        <v>13</v>
      </c>
      <c r="AJ3" s="15" t="s">
        <v>20</v>
      </c>
      <c r="AK3" s="15" t="s">
        <v>23</v>
      </c>
      <c r="AL3" s="15" t="s">
        <v>80</v>
      </c>
      <c r="AM3" s="15" t="s">
        <v>29</v>
      </c>
      <c r="AN3" s="15" t="s">
        <v>32</v>
      </c>
      <c r="AO3" s="15" t="s">
        <v>35</v>
      </c>
      <c r="AP3" s="15" t="s">
        <v>38</v>
      </c>
      <c r="AQ3" s="15" t="s">
        <v>41</v>
      </c>
      <c r="AR3" s="15" t="s">
        <v>49</v>
      </c>
      <c r="AS3" s="15" t="s">
        <v>52</v>
      </c>
      <c r="AT3" s="15" t="s">
        <v>55</v>
      </c>
      <c r="AU3" s="15" t="s">
        <v>58</v>
      </c>
      <c r="AV3" s="15" t="s">
        <v>45</v>
      </c>
      <c r="AW3" s="15" t="s">
        <v>81</v>
      </c>
      <c r="AX3" s="15" t="s">
        <v>525</v>
      </c>
      <c r="AY3" s="33" t="s">
        <v>435</v>
      </c>
      <c r="AZ3" s="4" t="s">
        <v>535</v>
      </c>
      <c r="BA3" s="4" t="s">
        <v>536</v>
      </c>
    </row>
    <row r="4" ht="26.25" customHeight="1" spans="1:53">
      <c r="A4" s="4">
        <v>1</v>
      </c>
      <c r="B4" s="4" t="s">
        <v>88</v>
      </c>
      <c r="C4" s="4">
        <v>91</v>
      </c>
      <c r="D4" s="16">
        <v>94</v>
      </c>
      <c r="E4" s="17">
        <v>4</v>
      </c>
      <c r="F4" s="4">
        <v>3</v>
      </c>
      <c r="G4" s="4"/>
      <c r="H4" s="18">
        <v>5</v>
      </c>
      <c r="I4" s="28">
        <v>4</v>
      </c>
      <c r="J4" s="4"/>
      <c r="K4" s="4"/>
      <c r="L4" s="4"/>
      <c r="M4" s="4"/>
      <c r="N4" s="4"/>
      <c r="O4" s="4">
        <v>2</v>
      </c>
      <c r="P4" s="4"/>
      <c r="Q4" s="4">
        <v>1</v>
      </c>
      <c r="R4" s="4"/>
      <c r="S4" s="4"/>
      <c r="T4" s="4"/>
      <c r="U4" s="4"/>
      <c r="V4" s="4"/>
      <c r="W4" s="4"/>
      <c r="X4" s="4"/>
      <c r="Y4" s="4"/>
      <c r="Z4" s="34">
        <f t="shared" ref="Z4:Z17" si="0">SUM(J4:Y4)</f>
        <v>3</v>
      </c>
      <c r="AA4" s="35">
        <v>3</v>
      </c>
      <c r="AB4" s="4">
        <f>(D4-H4)-C4</f>
        <v>-2</v>
      </c>
      <c r="AC4" s="17">
        <f>(D4-H4-I4)-C4</f>
        <v>-6</v>
      </c>
      <c r="AD4" s="4">
        <v>3</v>
      </c>
      <c r="AE4" s="15">
        <v>3</v>
      </c>
      <c r="AF4" s="33">
        <v>3</v>
      </c>
      <c r="AG4" s="17">
        <v>7</v>
      </c>
      <c r="AH4" s="4">
        <f>D4-H4+AF4</f>
        <v>92</v>
      </c>
      <c r="AI4" s="4"/>
      <c r="AJ4" s="4"/>
      <c r="AK4" s="4"/>
      <c r="AL4" s="4"/>
      <c r="AM4" s="4"/>
      <c r="AN4" s="4">
        <v>2</v>
      </c>
      <c r="AO4" s="4"/>
      <c r="AP4" s="4">
        <v>1</v>
      </c>
      <c r="AQ4" s="4"/>
      <c r="AR4" s="4"/>
      <c r="AS4" s="4"/>
      <c r="AT4" s="4"/>
      <c r="AU4" s="4"/>
      <c r="AV4" s="4"/>
      <c r="AW4" s="4"/>
      <c r="AX4" s="4"/>
      <c r="AY4" s="21">
        <f>SUM(AI4:AX4)</f>
        <v>3</v>
      </c>
      <c r="AZ4" s="4">
        <v>1</v>
      </c>
      <c r="BA4" s="4">
        <f>Z4-AY4</f>
        <v>0</v>
      </c>
    </row>
    <row r="5" ht="26.25" customHeight="1" spans="1:53">
      <c r="A5" s="4">
        <v>2</v>
      </c>
      <c r="B5" s="4" t="s">
        <v>89</v>
      </c>
      <c r="C5" s="4">
        <v>152</v>
      </c>
      <c r="D5" s="16">
        <v>135</v>
      </c>
      <c r="E5" s="17">
        <v>2</v>
      </c>
      <c r="F5" s="4">
        <v>4</v>
      </c>
      <c r="G5" s="4">
        <v>4</v>
      </c>
      <c r="H5" s="18">
        <v>8</v>
      </c>
      <c r="I5" s="28">
        <v>4</v>
      </c>
      <c r="J5" s="4">
        <v>2</v>
      </c>
      <c r="K5" s="4">
        <v>4</v>
      </c>
      <c r="L5" s="4"/>
      <c r="M5" s="4">
        <v>2</v>
      </c>
      <c r="N5" s="4">
        <v>2</v>
      </c>
      <c r="O5" s="4">
        <v>3</v>
      </c>
      <c r="P5" s="4">
        <v>1</v>
      </c>
      <c r="Q5" s="4">
        <v>2</v>
      </c>
      <c r="R5" s="4">
        <v>1</v>
      </c>
      <c r="S5" s="4"/>
      <c r="T5" s="4"/>
      <c r="U5" s="4"/>
      <c r="V5" s="4"/>
      <c r="W5" s="4"/>
      <c r="X5" s="4">
        <v>2</v>
      </c>
      <c r="Y5" s="4"/>
      <c r="Z5" s="34">
        <f t="shared" si="0"/>
        <v>19</v>
      </c>
      <c r="AA5" s="35">
        <v>19</v>
      </c>
      <c r="AB5" s="4">
        <f t="shared" ref="AB5:AB17" si="1">(D5-H5)-C5</f>
        <v>-25</v>
      </c>
      <c r="AC5" s="17">
        <f t="shared" ref="AC5:AC17" si="2">(D5-H5-I5)-C5</f>
        <v>-29</v>
      </c>
      <c r="AD5" s="4">
        <v>19</v>
      </c>
      <c r="AE5" s="15">
        <v>19</v>
      </c>
      <c r="AF5" s="33">
        <v>10</v>
      </c>
      <c r="AG5" s="17">
        <v>30</v>
      </c>
      <c r="AH5" s="4">
        <f t="shared" ref="AH5:AH30" si="3">D5-H5+AF5</f>
        <v>137</v>
      </c>
      <c r="AI5" s="4">
        <v>2</v>
      </c>
      <c r="AJ5" s="4">
        <v>3</v>
      </c>
      <c r="AK5" s="4"/>
      <c r="AL5" s="4"/>
      <c r="AM5" s="4">
        <v>2</v>
      </c>
      <c r="AN5" s="4">
        <v>2</v>
      </c>
      <c r="AO5" s="4">
        <v>1</v>
      </c>
      <c r="AP5" s="4"/>
      <c r="AQ5" s="4"/>
      <c r="AR5" s="4"/>
      <c r="AS5" s="4"/>
      <c r="AT5" s="4"/>
      <c r="AU5" s="4"/>
      <c r="AV5" s="4"/>
      <c r="AW5" s="4"/>
      <c r="AX5" s="4"/>
      <c r="AY5" s="21">
        <f t="shared" ref="AY5:AY29" si="4">SUM(AI5:AX5)</f>
        <v>10</v>
      </c>
      <c r="AZ5" s="4"/>
      <c r="BA5" s="37">
        <f t="shared" ref="BA5:BA29" si="5">Z5-AY5</f>
        <v>9</v>
      </c>
    </row>
    <row r="6" s="11" customFormat="1" ht="26.25" customHeight="1" spans="1:53">
      <c r="A6" s="16">
        <v>3</v>
      </c>
      <c r="B6" s="16" t="s">
        <v>91</v>
      </c>
      <c r="C6" s="16">
        <v>78</v>
      </c>
      <c r="D6" s="16">
        <v>73</v>
      </c>
      <c r="E6" s="17">
        <v>2</v>
      </c>
      <c r="F6" s="16">
        <v>2</v>
      </c>
      <c r="G6" s="16"/>
      <c r="H6" s="19">
        <v>2</v>
      </c>
      <c r="I6" s="19">
        <v>2</v>
      </c>
      <c r="J6" s="16">
        <v>1</v>
      </c>
      <c r="K6" s="16"/>
      <c r="L6" s="16"/>
      <c r="M6" s="16">
        <v>2</v>
      </c>
      <c r="N6" s="16">
        <v>1</v>
      </c>
      <c r="O6" s="16">
        <v>1</v>
      </c>
      <c r="P6" s="16"/>
      <c r="Q6" s="16">
        <v>1</v>
      </c>
      <c r="R6" s="16"/>
      <c r="S6" s="16"/>
      <c r="T6" s="16"/>
      <c r="U6" s="16"/>
      <c r="V6" s="16"/>
      <c r="W6" s="16"/>
      <c r="X6" s="16">
        <v>1</v>
      </c>
      <c r="Y6" s="16"/>
      <c r="Z6" s="34">
        <f t="shared" si="0"/>
        <v>7</v>
      </c>
      <c r="AA6" s="35">
        <v>7</v>
      </c>
      <c r="AB6" s="16">
        <f t="shared" si="1"/>
        <v>-7</v>
      </c>
      <c r="AC6" s="17">
        <f t="shared" si="2"/>
        <v>-9</v>
      </c>
      <c r="AD6" s="16">
        <v>7</v>
      </c>
      <c r="AE6" s="36">
        <v>7</v>
      </c>
      <c r="AF6" s="33">
        <v>4</v>
      </c>
      <c r="AG6" s="17">
        <v>11</v>
      </c>
      <c r="AH6" s="4">
        <f t="shared" si="3"/>
        <v>75</v>
      </c>
      <c r="AI6" s="16">
        <v>1</v>
      </c>
      <c r="AJ6" s="16"/>
      <c r="AK6" s="16"/>
      <c r="AL6" s="16">
        <v>1</v>
      </c>
      <c r="AM6" s="16"/>
      <c r="AN6" s="16"/>
      <c r="AO6" s="16"/>
      <c r="AP6" s="16">
        <v>1</v>
      </c>
      <c r="AQ6" s="16"/>
      <c r="AR6" s="16"/>
      <c r="AS6" s="16"/>
      <c r="AT6" s="16"/>
      <c r="AU6" s="16"/>
      <c r="AV6" s="16"/>
      <c r="AW6" s="16">
        <v>1</v>
      </c>
      <c r="AX6" s="16"/>
      <c r="AY6" s="21">
        <f t="shared" si="4"/>
        <v>4</v>
      </c>
      <c r="AZ6" s="16"/>
      <c r="BA6" s="37">
        <f t="shared" si="5"/>
        <v>3</v>
      </c>
    </row>
    <row r="7" ht="26.25" customHeight="1" spans="1:53">
      <c r="A7" s="4">
        <v>10</v>
      </c>
      <c r="B7" s="4" t="s">
        <v>92</v>
      </c>
      <c r="C7" s="4">
        <v>24</v>
      </c>
      <c r="D7" s="16">
        <v>45</v>
      </c>
      <c r="E7" s="17"/>
      <c r="F7" s="4"/>
      <c r="G7" s="4"/>
      <c r="H7" s="20">
        <v>2</v>
      </c>
      <c r="I7" s="20">
        <v>1</v>
      </c>
      <c r="J7" s="4"/>
      <c r="K7" s="4"/>
      <c r="L7" s="4"/>
      <c r="M7" s="4"/>
      <c r="N7" s="4"/>
      <c r="O7" s="4"/>
      <c r="P7" s="4"/>
      <c r="Q7" s="4"/>
      <c r="R7" s="4"/>
      <c r="S7" s="4"/>
      <c r="T7" s="4"/>
      <c r="U7" s="4"/>
      <c r="V7" s="4"/>
      <c r="W7" s="4"/>
      <c r="X7" s="4"/>
      <c r="Y7" s="4"/>
      <c r="Z7" s="34"/>
      <c r="AA7" s="35"/>
      <c r="AB7" s="4">
        <f t="shared" si="1"/>
        <v>19</v>
      </c>
      <c r="AC7" s="17">
        <f t="shared" si="2"/>
        <v>18</v>
      </c>
      <c r="AD7" s="4">
        <v>8</v>
      </c>
      <c r="AE7" s="15"/>
      <c r="AF7" s="33"/>
      <c r="AG7" s="17"/>
      <c r="AH7" s="4">
        <f t="shared" si="3"/>
        <v>43</v>
      </c>
      <c r="AI7" s="4"/>
      <c r="AJ7" s="4"/>
      <c r="AK7" s="4"/>
      <c r="AL7" s="4"/>
      <c r="AM7" s="4"/>
      <c r="AN7" s="4"/>
      <c r="AO7" s="4"/>
      <c r="AP7" s="4"/>
      <c r="AQ7" s="4"/>
      <c r="AR7" s="4"/>
      <c r="AS7" s="4"/>
      <c r="AT7" s="4"/>
      <c r="AU7" s="4"/>
      <c r="AV7" s="4"/>
      <c r="AW7" s="4"/>
      <c r="AX7" s="4"/>
      <c r="AY7" s="21">
        <f t="shared" si="4"/>
        <v>0</v>
      </c>
      <c r="AZ7" s="4"/>
      <c r="BA7" s="4"/>
    </row>
    <row r="8" ht="26.25" customHeight="1" spans="1:53">
      <c r="A8" s="4">
        <v>4</v>
      </c>
      <c r="B8" s="4" t="s">
        <v>93</v>
      </c>
      <c r="C8" s="4">
        <v>84</v>
      </c>
      <c r="D8" s="16">
        <v>77</v>
      </c>
      <c r="E8" s="17">
        <v>4</v>
      </c>
      <c r="F8" s="4">
        <v>1</v>
      </c>
      <c r="G8" s="4"/>
      <c r="H8" s="18">
        <v>1</v>
      </c>
      <c r="I8" s="28">
        <v>4</v>
      </c>
      <c r="J8" s="4">
        <v>3</v>
      </c>
      <c r="K8" s="4">
        <v>3</v>
      </c>
      <c r="L8" s="4"/>
      <c r="M8" s="4">
        <v>1</v>
      </c>
      <c r="N8" s="4"/>
      <c r="O8" s="4">
        <v>1</v>
      </c>
      <c r="P8" s="4"/>
      <c r="Q8" s="4"/>
      <c r="R8" s="4">
        <v>1</v>
      </c>
      <c r="S8" s="4"/>
      <c r="T8" s="4"/>
      <c r="U8" s="4"/>
      <c r="V8" s="4"/>
      <c r="W8" s="4"/>
      <c r="X8" s="4">
        <v>1</v>
      </c>
      <c r="Y8" s="4"/>
      <c r="Z8" s="34">
        <f t="shared" si="0"/>
        <v>10</v>
      </c>
      <c r="AA8" s="35">
        <v>10</v>
      </c>
      <c r="AB8" s="4">
        <f t="shared" si="1"/>
        <v>-8</v>
      </c>
      <c r="AC8" s="17">
        <f t="shared" si="2"/>
        <v>-12</v>
      </c>
      <c r="AD8" s="4">
        <v>10</v>
      </c>
      <c r="AE8" s="15">
        <v>10</v>
      </c>
      <c r="AF8" s="33">
        <v>5</v>
      </c>
      <c r="AG8" s="17">
        <v>16</v>
      </c>
      <c r="AH8" s="4">
        <f t="shared" si="3"/>
        <v>81</v>
      </c>
      <c r="AI8" s="37">
        <v>2</v>
      </c>
      <c r="AJ8" s="37">
        <v>2</v>
      </c>
      <c r="AK8" s="4"/>
      <c r="AL8" s="4">
        <v>1</v>
      </c>
      <c r="AM8" s="4"/>
      <c r="AN8" s="4">
        <v>1</v>
      </c>
      <c r="AO8" s="4"/>
      <c r="AP8" s="4"/>
      <c r="AQ8" s="4">
        <v>1</v>
      </c>
      <c r="AR8" s="4"/>
      <c r="AS8" s="4"/>
      <c r="AT8" s="4"/>
      <c r="AU8" s="4"/>
      <c r="AV8" s="4"/>
      <c r="AW8" s="4">
        <v>1</v>
      </c>
      <c r="AX8" s="4"/>
      <c r="AY8" s="21">
        <f t="shared" si="4"/>
        <v>8</v>
      </c>
      <c r="AZ8" s="16"/>
      <c r="BA8" s="37">
        <f t="shared" si="5"/>
        <v>2</v>
      </c>
    </row>
    <row r="9" ht="26.25" customHeight="1" spans="1:53">
      <c r="A9" s="4">
        <v>5</v>
      </c>
      <c r="B9" s="4" t="s">
        <v>94</v>
      </c>
      <c r="C9" s="4">
        <v>72</v>
      </c>
      <c r="D9" s="16">
        <v>68</v>
      </c>
      <c r="E9" s="17">
        <v>4</v>
      </c>
      <c r="F9" s="4">
        <v>1</v>
      </c>
      <c r="G9" s="4">
        <v>1</v>
      </c>
      <c r="H9" s="18">
        <v>2</v>
      </c>
      <c r="I9" s="28">
        <v>8</v>
      </c>
      <c r="J9" s="4">
        <v>3</v>
      </c>
      <c r="K9" s="4"/>
      <c r="L9" s="4">
        <v>2</v>
      </c>
      <c r="M9" s="4"/>
      <c r="N9" s="4"/>
      <c r="O9" s="4">
        <v>2</v>
      </c>
      <c r="P9" s="4"/>
      <c r="Q9" s="4"/>
      <c r="R9" s="4">
        <v>1</v>
      </c>
      <c r="S9" s="4"/>
      <c r="T9" s="4"/>
      <c r="U9" s="4"/>
      <c r="V9" s="4"/>
      <c r="W9" s="4"/>
      <c r="X9" s="4">
        <v>2</v>
      </c>
      <c r="Y9" s="4"/>
      <c r="Z9" s="34">
        <f t="shared" si="0"/>
        <v>10</v>
      </c>
      <c r="AA9" s="35">
        <v>10</v>
      </c>
      <c r="AB9" s="4">
        <f t="shared" si="1"/>
        <v>-6</v>
      </c>
      <c r="AC9" s="17">
        <f t="shared" si="2"/>
        <v>-14</v>
      </c>
      <c r="AD9" s="24">
        <v>10</v>
      </c>
      <c r="AE9" s="15">
        <v>5</v>
      </c>
      <c r="AF9" s="33">
        <v>6</v>
      </c>
      <c r="AG9" s="17">
        <v>13</v>
      </c>
      <c r="AH9" s="4">
        <f t="shared" si="3"/>
        <v>72</v>
      </c>
      <c r="AI9" s="4">
        <v>2</v>
      </c>
      <c r="AJ9" s="4"/>
      <c r="AK9" s="4">
        <v>2</v>
      </c>
      <c r="AL9" s="4"/>
      <c r="AM9" s="4"/>
      <c r="AN9" s="4">
        <v>1</v>
      </c>
      <c r="AO9" s="4"/>
      <c r="AP9" s="4"/>
      <c r="AQ9" s="4"/>
      <c r="AR9" s="4"/>
      <c r="AS9" s="4"/>
      <c r="AT9" s="4"/>
      <c r="AU9" s="4"/>
      <c r="AV9" s="4"/>
      <c r="AW9" s="4">
        <v>1</v>
      </c>
      <c r="AX9" s="4"/>
      <c r="AY9" s="21">
        <f t="shared" si="4"/>
        <v>6</v>
      </c>
      <c r="AZ9" s="4"/>
      <c r="BA9" s="37">
        <f t="shared" si="5"/>
        <v>4</v>
      </c>
    </row>
    <row r="10" ht="26.25" customHeight="1" spans="1:53">
      <c r="A10" s="4">
        <v>6</v>
      </c>
      <c r="B10" s="4" t="s">
        <v>95</v>
      </c>
      <c r="C10" s="4">
        <v>90</v>
      </c>
      <c r="D10" s="16">
        <v>85</v>
      </c>
      <c r="E10" s="17">
        <v>2</v>
      </c>
      <c r="F10" s="4">
        <v>1</v>
      </c>
      <c r="G10" s="4">
        <v>2</v>
      </c>
      <c r="H10" s="18">
        <v>3</v>
      </c>
      <c r="I10" s="28">
        <v>2</v>
      </c>
      <c r="J10" s="4">
        <v>1</v>
      </c>
      <c r="K10" s="4">
        <v>1</v>
      </c>
      <c r="L10" s="4">
        <v>1</v>
      </c>
      <c r="M10" s="4"/>
      <c r="N10" s="4"/>
      <c r="O10" s="4"/>
      <c r="P10" s="4">
        <v>1</v>
      </c>
      <c r="Q10" s="4"/>
      <c r="R10" s="4"/>
      <c r="S10" s="4"/>
      <c r="T10" s="4"/>
      <c r="U10" s="4"/>
      <c r="V10" s="4"/>
      <c r="W10" s="4"/>
      <c r="X10" s="4"/>
      <c r="Y10" s="4"/>
      <c r="Z10" s="34">
        <f t="shared" si="0"/>
        <v>4</v>
      </c>
      <c r="AA10" s="35">
        <v>4</v>
      </c>
      <c r="AB10" s="4">
        <f t="shared" si="1"/>
        <v>-8</v>
      </c>
      <c r="AC10" s="17">
        <f t="shared" si="2"/>
        <v>-10</v>
      </c>
      <c r="AD10" s="4">
        <v>4</v>
      </c>
      <c r="AE10" s="15">
        <v>4</v>
      </c>
      <c r="AF10" s="33">
        <v>4</v>
      </c>
      <c r="AG10" s="17">
        <v>11</v>
      </c>
      <c r="AH10" s="4">
        <f t="shared" si="3"/>
        <v>86</v>
      </c>
      <c r="AI10" s="4">
        <v>1</v>
      </c>
      <c r="AJ10" s="4">
        <v>1</v>
      </c>
      <c r="AK10" s="4">
        <v>1</v>
      </c>
      <c r="AL10" s="4"/>
      <c r="AM10" s="4"/>
      <c r="AN10" s="4"/>
      <c r="AO10" s="4">
        <v>1</v>
      </c>
      <c r="AP10" s="4"/>
      <c r="AQ10" s="4"/>
      <c r="AR10" s="4"/>
      <c r="AS10" s="4"/>
      <c r="AT10" s="4"/>
      <c r="AU10" s="4"/>
      <c r="AV10" s="4"/>
      <c r="AW10" s="4"/>
      <c r="AX10" s="4"/>
      <c r="AY10" s="21">
        <f t="shared" si="4"/>
        <v>4</v>
      </c>
      <c r="AZ10" s="4"/>
      <c r="BA10" s="4">
        <f t="shared" si="5"/>
        <v>0</v>
      </c>
    </row>
    <row r="11" ht="26.25" customHeight="1" spans="1:53">
      <c r="A11" s="4">
        <v>7</v>
      </c>
      <c r="B11" s="16" t="s">
        <v>96</v>
      </c>
      <c r="C11" s="16">
        <v>78</v>
      </c>
      <c r="D11" s="16">
        <v>71</v>
      </c>
      <c r="E11" s="17">
        <v>2</v>
      </c>
      <c r="F11" s="16"/>
      <c r="G11" s="16"/>
      <c r="H11" s="18">
        <v>0</v>
      </c>
      <c r="I11" s="28">
        <v>2</v>
      </c>
      <c r="J11" s="16">
        <v>1</v>
      </c>
      <c r="K11" s="16">
        <v>1</v>
      </c>
      <c r="L11" s="16">
        <v>1</v>
      </c>
      <c r="M11" s="16"/>
      <c r="N11" s="16">
        <v>1</v>
      </c>
      <c r="O11" s="16">
        <v>1</v>
      </c>
      <c r="P11" s="16"/>
      <c r="Q11" s="16"/>
      <c r="R11" s="16"/>
      <c r="S11" s="16"/>
      <c r="T11" s="16"/>
      <c r="U11" s="16"/>
      <c r="V11" s="16"/>
      <c r="W11" s="16"/>
      <c r="X11" s="16"/>
      <c r="Y11" s="16"/>
      <c r="Z11" s="34">
        <f t="shared" si="0"/>
        <v>5</v>
      </c>
      <c r="AA11" s="35">
        <v>5</v>
      </c>
      <c r="AB11" s="4">
        <f t="shared" si="1"/>
        <v>-7</v>
      </c>
      <c r="AC11" s="17">
        <f t="shared" si="2"/>
        <v>-9</v>
      </c>
      <c r="AD11" s="4">
        <v>5</v>
      </c>
      <c r="AE11" s="15">
        <v>5</v>
      </c>
      <c r="AF11" s="33">
        <v>2</v>
      </c>
      <c r="AG11" s="17">
        <v>13</v>
      </c>
      <c r="AH11" s="4">
        <f t="shared" si="3"/>
        <v>73</v>
      </c>
      <c r="AI11" s="4">
        <v>1</v>
      </c>
      <c r="AJ11" s="4"/>
      <c r="AK11" s="4">
        <v>1</v>
      </c>
      <c r="AL11" s="4"/>
      <c r="AM11" s="4"/>
      <c r="AN11" s="4"/>
      <c r="AO11" s="4"/>
      <c r="AP11" s="4"/>
      <c r="AQ11" s="4"/>
      <c r="AR11" s="4"/>
      <c r="AS11" s="4"/>
      <c r="AT11" s="4"/>
      <c r="AU11" s="4"/>
      <c r="AV11" s="4"/>
      <c r="AW11" s="4"/>
      <c r="AX11" s="4"/>
      <c r="AY11" s="21">
        <f t="shared" si="4"/>
        <v>2</v>
      </c>
      <c r="AZ11" s="4"/>
      <c r="BA11" s="37">
        <f t="shared" si="5"/>
        <v>3</v>
      </c>
    </row>
    <row r="12" ht="26.25" customHeight="1" spans="1:53">
      <c r="A12" s="4">
        <v>8</v>
      </c>
      <c r="B12" s="4" t="s">
        <v>97</v>
      </c>
      <c r="C12" s="4">
        <v>67</v>
      </c>
      <c r="D12" s="16">
        <v>67</v>
      </c>
      <c r="E12" s="17">
        <v>1</v>
      </c>
      <c r="F12" s="4">
        <v>1</v>
      </c>
      <c r="G12" s="4"/>
      <c r="H12" s="18">
        <v>1</v>
      </c>
      <c r="I12" s="28">
        <v>2</v>
      </c>
      <c r="J12" s="4">
        <v>1</v>
      </c>
      <c r="K12" s="4"/>
      <c r="L12" s="4"/>
      <c r="M12" s="4">
        <v>1</v>
      </c>
      <c r="N12" s="4"/>
      <c r="O12" s="4">
        <v>1</v>
      </c>
      <c r="P12" s="4"/>
      <c r="Q12" s="4">
        <v>1</v>
      </c>
      <c r="R12" s="4"/>
      <c r="S12" s="4"/>
      <c r="T12" s="4"/>
      <c r="U12" s="4"/>
      <c r="V12" s="4"/>
      <c r="W12" s="4"/>
      <c r="X12" s="4"/>
      <c r="Y12" s="4"/>
      <c r="Z12" s="34">
        <f t="shared" si="0"/>
        <v>4</v>
      </c>
      <c r="AA12" s="35">
        <v>4</v>
      </c>
      <c r="AB12" s="4">
        <f t="shared" si="1"/>
        <v>-1</v>
      </c>
      <c r="AC12" s="17">
        <f t="shared" si="2"/>
        <v>-3</v>
      </c>
      <c r="AD12" s="37">
        <v>4</v>
      </c>
      <c r="AE12" s="15">
        <v>1</v>
      </c>
      <c r="AF12" s="33">
        <v>2</v>
      </c>
      <c r="AG12" s="17">
        <v>3</v>
      </c>
      <c r="AH12" s="4">
        <f t="shared" si="3"/>
        <v>68</v>
      </c>
      <c r="AI12" s="4"/>
      <c r="AJ12" s="4"/>
      <c r="AK12" s="4"/>
      <c r="AL12" s="4">
        <v>1</v>
      </c>
      <c r="AM12" s="4"/>
      <c r="AN12" s="4"/>
      <c r="AO12" s="4"/>
      <c r="AP12" s="4">
        <v>1</v>
      </c>
      <c r="AQ12" s="4"/>
      <c r="AR12" s="4"/>
      <c r="AS12" s="4"/>
      <c r="AT12" s="4"/>
      <c r="AU12" s="4"/>
      <c r="AV12" s="4"/>
      <c r="AW12" s="4"/>
      <c r="AX12" s="4"/>
      <c r="AY12" s="21">
        <f t="shared" si="4"/>
        <v>2</v>
      </c>
      <c r="AZ12" s="4"/>
      <c r="BA12" s="37">
        <f t="shared" si="5"/>
        <v>2</v>
      </c>
    </row>
    <row r="13" ht="26.25" customHeight="1" spans="1:53">
      <c r="A13" s="4">
        <v>9</v>
      </c>
      <c r="B13" s="4" t="s">
        <v>98</v>
      </c>
      <c r="C13" s="4">
        <v>101</v>
      </c>
      <c r="D13" s="16">
        <v>92</v>
      </c>
      <c r="E13" s="17">
        <v>2</v>
      </c>
      <c r="F13" s="4"/>
      <c r="G13" s="4">
        <v>2</v>
      </c>
      <c r="H13" s="18">
        <v>2</v>
      </c>
      <c r="I13" s="28">
        <v>3</v>
      </c>
      <c r="J13" s="4">
        <v>1</v>
      </c>
      <c r="K13" s="4">
        <v>1</v>
      </c>
      <c r="L13" s="4"/>
      <c r="M13" s="4"/>
      <c r="N13" s="4"/>
      <c r="O13" s="4"/>
      <c r="P13" s="4">
        <v>1</v>
      </c>
      <c r="Q13" s="4">
        <v>1</v>
      </c>
      <c r="R13" s="4"/>
      <c r="S13" s="4"/>
      <c r="T13" s="4"/>
      <c r="U13" s="4"/>
      <c r="V13" s="4"/>
      <c r="W13" s="4"/>
      <c r="X13" s="4">
        <v>1</v>
      </c>
      <c r="Y13" s="4"/>
      <c r="Z13" s="34">
        <f t="shared" si="0"/>
        <v>5</v>
      </c>
      <c r="AA13" s="35">
        <v>5</v>
      </c>
      <c r="AB13" s="4">
        <f t="shared" si="1"/>
        <v>-11</v>
      </c>
      <c r="AC13" s="17">
        <f t="shared" si="2"/>
        <v>-14</v>
      </c>
      <c r="AD13" s="4">
        <v>5</v>
      </c>
      <c r="AE13" s="15">
        <v>5</v>
      </c>
      <c r="AF13" s="33">
        <v>4</v>
      </c>
      <c r="AG13" s="17">
        <v>13</v>
      </c>
      <c r="AH13" s="4">
        <f t="shared" si="3"/>
        <v>94</v>
      </c>
      <c r="AI13" s="4">
        <v>1</v>
      </c>
      <c r="AJ13" s="4">
        <v>1</v>
      </c>
      <c r="AK13" s="4"/>
      <c r="AL13" s="4"/>
      <c r="AM13" s="4"/>
      <c r="AN13" s="4"/>
      <c r="AO13" s="4">
        <v>1</v>
      </c>
      <c r="AP13" s="4">
        <v>1</v>
      </c>
      <c r="AQ13" s="4"/>
      <c r="AR13" s="4"/>
      <c r="AS13" s="4"/>
      <c r="AT13" s="4"/>
      <c r="AU13" s="4"/>
      <c r="AV13" s="4"/>
      <c r="AW13" s="4">
        <v>1</v>
      </c>
      <c r="AX13" s="4"/>
      <c r="AY13" s="21">
        <f t="shared" si="4"/>
        <v>5</v>
      </c>
      <c r="AZ13" s="4"/>
      <c r="BA13" s="4">
        <f t="shared" si="5"/>
        <v>0</v>
      </c>
    </row>
    <row r="14" ht="26.25" customHeight="1" spans="1:53">
      <c r="A14" s="4">
        <v>11</v>
      </c>
      <c r="B14" s="4" t="s">
        <v>99</v>
      </c>
      <c r="C14" s="4">
        <v>14</v>
      </c>
      <c r="D14" s="16">
        <v>26</v>
      </c>
      <c r="E14" s="17"/>
      <c r="F14" s="4"/>
      <c r="G14" s="4"/>
      <c r="H14" s="21">
        <v>2</v>
      </c>
      <c r="I14" s="29">
        <v>1</v>
      </c>
      <c r="J14" s="4"/>
      <c r="K14" s="4"/>
      <c r="L14" s="4"/>
      <c r="M14" s="4"/>
      <c r="N14" s="4"/>
      <c r="O14" s="4"/>
      <c r="P14" s="4"/>
      <c r="Q14" s="4"/>
      <c r="R14" s="4"/>
      <c r="S14" s="4"/>
      <c r="T14" s="4"/>
      <c r="U14" s="4"/>
      <c r="V14" s="4"/>
      <c r="W14" s="4"/>
      <c r="X14" s="4"/>
      <c r="Y14" s="4"/>
      <c r="Z14" s="34"/>
      <c r="AA14" s="35"/>
      <c r="AB14" s="4">
        <f t="shared" si="1"/>
        <v>10</v>
      </c>
      <c r="AC14" s="17">
        <f t="shared" si="2"/>
        <v>9</v>
      </c>
      <c r="AD14" s="37">
        <v>5</v>
      </c>
      <c r="AE14" s="15"/>
      <c r="AF14" s="33"/>
      <c r="AG14" s="17"/>
      <c r="AH14" s="4">
        <f t="shared" si="3"/>
        <v>24</v>
      </c>
      <c r="AI14" s="4"/>
      <c r="AJ14" s="4"/>
      <c r="AK14" s="4"/>
      <c r="AL14" s="4"/>
      <c r="AM14" s="4"/>
      <c r="AN14" s="4"/>
      <c r="AO14" s="4"/>
      <c r="AP14" s="4"/>
      <c r="AQ14" s="4"/>
      <c r="AR14" s="4"/>
      <c r="AS14" s="4"/>
      <c r="AT14" s="4"/>
      <c r="AU14" s="4"/>
      <c r="AV14" s="4"/>
      <c r="AW14" s="4"/>
      <c r="AX14" s="4"/>
      <c r="AY14" s="21">
        <f t="shared" si="4"/>
        <v>0</v>
      </c>
      <c r="AZ14" s="4"/>
      <c r="BA14" s="4"/>
    </row>
    <row r="15" ht="26.25" customHeight="1" spans="1:53">
      <c r="A15" s="16">
        <v>12</v>
      </c>
      <c r="B15" s="16" t="s">
        <v>100</v>
      </c>
      <c r="C15" s="16">
        <v>13</v>
      </c>
      <c r="D15" s="16">
        <v>23</v>
      </c>
      <c r="E15" s="17"/>
      <c r="F15" s="16"/>
      <c r="G15" s="16"/>
      <c r="H15" s="21">
        <v>0</v>
      </c>
      <c r="I15" s="29">
        <v>2</v>
      </c>
      <c r="J15" s="16"/>
      <c r="K15" s="16"/>
      <c r="L15" s="16"/>
      <c r="M15" s="16"/>
      <c r="N15" s="16"/>
      <c r="O15" s="16"/>
      <c r="P15" s="16"/>
      <c r="Q15" s="16"/>
      <c r="R15" s="16"/>
      <c r="S15" s="16"/>
      <c r="T15" s="16"/>
      <c r="U15" s="16"/>
      <c r="V15" s="16"/>
      <c r="W15" s="16"/>
      <c r="X15" s="16"/>
      <c r="Y15" s="16"/>
      <c r="Z15" s="34"/>
      <c r="AA15" s="35"/>
      <c r="AB15" s="4">
        <f t="shared" si="1"/>
        <v>10</v>
      </c>
      <c r="AC15" s="17">
        <f t="shared" si="2"/>
        <v>8</v>
      </c>
      <c r="AD15" s="37">
        <v>3</v>
      </c>
      <c r="AE15" s="15"/>
      <c r="AF15" s="33"/>
      <c r="AG15" s="17"/>
      <c r="AH15" s="4">
        <f t="shared" si="3"/>
        <v>23</v>
      </c>
      <c r="AI15" s="4"/>
      <c r="AJ15" s="4"/>
      <c r="AK15" s="4"/>
      <c r="AL15" s="4"/>
      <c r="AM15" s="4"/>
      <c r="AN15" s="4"/>
      <c r="AO15" s="4"/>
      <c r="AP15" s="4"/>
      <c r="AQ15" s="4"/>
      <c r="AR15" s="4"/>
      <c r="AS15" s="4"/>
      <c r="AT15" s="4"/>
      <c r="AU15" s="4"/>
      <c r="AV15" s="4"/>
      <c r="AW15" s="4"/>
      <c r="AX15" s="4"/>
      <c r="AY15" s="21">
        <f t="shared" si="4"/>
        <v>0</v>
      </c>
      <c r="AZ15" s="4"/>
      <c r="BA15" s="4"/>
    </row>
    <row r="16" ht="26.25" customHeight="1" spans="1:53">
      <c r="A16" s="16">
        <v>13</v>
      </c>
      <c r="B16" s="16" t="s">
        <v>101</v>
      </c>
      <c r="C16" s="16">
        <v>9</v>
      </c>
      <c r="D16" s="16">
        <v>19</v>
      </c>
      <c r="E16" s="17"/>
      <c r="F16" s="16"/>
      <c r="G16" s="16"/>
      <c r="H16" s="21">
        <v>1</v>
      </c>
      <c r="I16" s="29">
        <v>1</v>
      </c>
      <c r="J16" s="16"/>
      <c r="K16" s="16"/>
      <c r="L16" s="16"/>
      <c r="M16" s="16"/>
      <c r="N16" s="16"/>
      <c r="O16" s="16"/>
      <c r="P16" s="16"/>
      <c r="Q16" s="16"/>
      <c r="R16" s="16"/>
      <c r="S16" s="16"/>
      <c r="T16" s="16"/>
      <c r="U16" s="16"/>
      <c r="V16" s="16"/>
      <c r="W16" s="16"/>
      <c r="X16" s="16"/>
      <c r="Y16" s="16"/>
      <c r="Z16" s="34"/>
      <c r="AA16" s="35"/>
      <c r="AB16" s="4">
        <f t="shared" si="1"/>
        <v>9</v>
      </c>
      <c r="AC16" s="17">
        <f t="shared" si="2"/>
        <v>8</v>
      </c>
      <c r="AD16" s="37">
        <v>6</v>
      </c>
      <c r="AE16" s="15"/>
      <c r="AF16" s="33"/>
      <c r="AG16" s="17"/>
      <c r="AH16" s="4">
        <f t="shared" si="3"/>
        <v>18</v>
      </c>
      <c r="AI16" s="4"/>
      <c r="AJ16" s="4"/>
      <c r="AK16" s="4"/>
      <c r="AL16" s="4"/>
      <c r="AM16" s="4"/>
      <c r="AN16" s="4"/>
      <c r="AO16" s="4"/>
      <c r="AP16" s="4"/>
      <c r="AQ16" s="4"/>
      <c r="AR16" s="4"/>
      <c r="AS16" s="4"/>
      <c r="AT16" s="4"/>
      <c r="AU16" s="4"/>
      <c r="AV16" s="4"/>
      <c r="AW16" s="4"/>
      <c r="AX16" s="4"/>
      <c r="AY16" s="21">
        <f t="shared" si="4"/>
        <v>0</v>
      </c>
      <c r="AZ16" s="4"/>
      <c r="BA16" s="4"/>
    </row>
    <row r="17" ht="26.25" customHeight="1" spans="1:53">
      <c r="A17" s="4"/>
      <c r="B17" s="16" t="s">
        <v>103</v>
      </c>
      <c r="C17" s="16"/>
      <c r="D17" s="16"/>
      <c r="E17" s="17">
        <v>5</v>
      </c>
      <c r="F17" s="16"/>
      <c r="G17" s="16"/>
      <c r="H17" s="21"/>
      <c r="I17" s="29"/>
      <c r="J17" s="16">
        <v>2</v>
      </c>
      <c r="K17" s="4">
        <v>6</v>
      </c>
      <c r="L17" s="4">
        <v>1</v>
      </c>
      <c r="M17" s="4">
        <v>2</v>
      </c>
      <c r="N17" s="4">
        <v>1</v>
      </c>
      <c r="O17" s="4">
        <v>2</v>
      </c>
      <c r="P17" s="4"/>
      <c r="Q17" s="4"/>
      <c r="R17" s="4"/>
      <c r="S17" s="4"/>
      <c r="T17" s="4"/>
      <c r="U17" s="4"/>
      <c r="V17" s="4"/>
      <c r="W17" s="4"/>
      <c r="X17" s="4">
        <v>2</v>
      </c>
      <c r="Y17" s="4"/>
      <c r="Z17" s="34">
        <f t="shared" si="0"/>
        <v>16</v>
      </c>
      <c r="AA17" s="38">
        <v>5</v>
      </c>
      <c r="AB17" s="4">
        <f t="shared" si="1"/>
        <v>0</v>
      </c>
      <c r="AC17" s="17">
        <f t="shared" si="2"/>
        <v>0</v>
      </c>
      <c r="AD17" s="37">
        <v>16</v>
      </c>
      <c r="AE17" s="15"/>
      <c r="AF17" s="33"/>
      <c r="AG17" s="17"/>
      <c r="AH17" s="4">
        <f t="shared" si="3"/>
        <v>0</v>
      </c>
      <c r="AI17" s="4"/>
      <c r="AJ17" s="4"/>
      <c r="AK17" s="4"/>
      <c r="AL17" s="4"/>
      <c r="AM17" s="4"/>
      <c r="AN17" s="4"/>
      <c r="AO17" s="4"/>
      <c r="AP17" s="4"/>
      <c r="AQ17" s="4"/>
      <c r="AR17" s="4"/>
      <c r="AS17" s="4"/>
      <c r="AT17" s="4"/>
      <c r="AU17" s="4"/>
      <c r="AV17" s="4"/>
      <c r="AW17" s="4"/>
      <c r="AX17" s="4"/>
      <c r="AY17" s="21">
        <f t="shared" si="4"/>
        <v>0</v>
      </c>
      <c r="AZ17" s="4"/>
      <c r="BA17" s="4"/>
    </row>
    <row r="18" ht="26.25" customHeight="1" spans="1:53">
      <c r="A18" s="22"/>
      <c r="B18" s="22" t="s">
        <v>104</v>
      </c>
      <c r="C18" s="23">
        <f t="shared" ref="C18:AG18" si="6">SUM(C4:C17)</f>
        <v>873</v>
      </c>
      <c r="D18" s="16">
        <f t="shared" si="6"/>
        <v>875</v>
      </c>
      <c r="E18" s="17">
        <f t="shared" si="6"/>
        <v>28</v>
      </c>
      <c r="F18" s="23">
        <f t="shared" si="6"/>
        <v>13</v>
      </c>
      <c r="G18" s="23">
        <f t="shared" si="6"/>
        <v>9</v>
      </c>
      <c r="H18" s="23">
        <f t="shared" si="6"/>
        <v>29</v>
      </c>
      <c r="I18" s="29">
        <f t="shared" si="6"/>
        <v>36</v>
      </c>
      <c r="J18" s="22">
        <f t="shared" si="6"/>
        <v>15</v>
      </c>
      <c r="K18" s="22">
        <f t="shared" si="6"/>
        <v>16</v>
      </c>
      <c r="L18" s="22">
        <f t="shared" si="6"/>
        <v>5</v>
      </c>
      <c r="M18" s="22">
        <f t="shared" si="6"/>
        <v>8</v>
      </c>
      <c r="N18" s="22">
        <f t="shared" si="6"/>
        <v>5</v>
      </c>
      <c r="O18" s="22">
        <f t="shared" si="6"/>
        <v>13</v>
      </c>
      <c r="P18" s="22">
        <f t="shared" si="6"/>
        <v>3</v>
      </c>
      <c r="Q18" s="22">
        <f t="shared" si="6"/>
        <v>6</v>
      </c>
      <c r="R18" s="22">
        <f t="shared" si="6"/>
        <v>3</v>
      </c>
      <c r="S18" s="22">
        <f t="shared" si="6"/>
        <v>0</v>
      </c>
      <c r="T18" s="22">
        <f t="shared" si="6"/>
        <v>0</v>
      </c>
      <c r="U18" s="22">
        <f t="shared" si="6"/>
        <v>0</v>
      </c>
      <c r="V18" s="22">
        <f t="shared" si="6"/>
        <v>0</v>
      </c>
      <c r="W18" s="22">
        <f t="shared" si="6"/>
        <v>0</v>
      </c>
      <c r="X18" s="22">
        <f t="shared" si="6"/>
        <v>9</v>
      </c>
      <c r="Y18" s="39">
        <f t="shared" si="6"/>
        <v>0</v>
      </c>
      <c r="Z18" s="30">
        <f t="shared" si="6"/>
        <v>83</v>
      </c>
      <c r="AA18" s="31">
        <f t="shared" si="6"/>
        <v>72</v>
      </c>
      <c r="AB18" s="39">
        <f t="shared" si="6"/>
        <v>-27</v>
      </c>
      <c r="AC18" s="39">
        <f t="shared" si="6"/>
        <v>-63</v>
      </c>
      <c r="AD18" s="39">
        <f t="shared" si="6"/>
        <v>105</v>
      </c>
      <c r="AE18" s="39">
        <f t="shared" si="6"/>
        <v>59</v>
      </c>
      <c r="AF18" s="33">
        <f t="shared" si="6"/>
        <v>40</v>
      </c>
      <c r="AG18" s="41">
        <f t="shared" si="6"/>
        <v>117</v>
      </c>
      <c r="AH18" s="38">
        <f t="shared" si="3"/>
        <v>886</v>
      </c>
      <c r="AI18" s="38">
        <f>SUM(AI4:AI17)</f>
        <v>10</v>
      </c>
      <c r="AJ18" s="38">
        <f t="shared" ref="AJ18:AX18" si="7">SUM(AJ4:AJ17)</f>
        <v>7</v>
      </c>
      <c r="AK18" s="38">
        <f t="shared" si="7"/>
        <v>4</v>
      </c>
      <c r="AL18" s="38">
        <f t="shared" si="7"/>
        <v>3</v>
      </c>
      <c r="AM18" s="38">
        <f t="shared" si="7"/>
        <v>2</v>
      </c>
      <c r="AN18" s="38">
        <f t="shared" si="7"/>
        <v>6</v>
      </c>
      <c r="AO18" s="38">
        <f t="shared" si="7"/>
        <v>3</v>
      </c>
      <c r="AP18" s="38">
        <f t="shared" si="7"/>
        <v>4</v>
      </c>
      <c r="AQ18" s="38">
        <f t="shared" si="7"/>
        <v>1</v>
      </c>
      <c r="AR18" s="38">
        <f t="shared" si="7"/>
        <v>0</v>
      </c>
      <c r="AS18" s="38">
        <f t="shared" si="7"/>
        <v>0</v>
      </c>
      <c r="AT18" s="38">
        <f t="shared" si="7"/>
        <v>0</v>
      </c>
      <c r="AU18" s="38">
        <f t="shared" si="7"/>
        <v>0</v>
      </c>
      <c r="AV18" s="38">
        <f t="shared" si="7"/>
        <v>0</v>
      </c>
      <c r="AW18" s="38">
        <f t="shared" si="7"/>
        <v>4</v>
      </c>
      <c r="AX18" s="38">
        <f t="shared" si="7"/>
        <v>0</v>
      </c>
      <c r="AY18" s="38">
        <f t="shared" si="4"/>
        <v>44</v>
      </c>
      <c r="AZ18" s="38"/>
      <c r="BA18" s="38">
        <f>SUM(BA4:BA17)</f>
        <v>23</v>
      </c>
    </row>
    <row r="19" ht="26.25" customHeight="1" spans="1:53">
      <c r="A19" s="4">
        <v>14</v>
      </c>
      <c r="B19" s="4" t="s">
        <v>105</v>
      </c>
      <c r="C19" s="4">
        <v>203</v>
      </c>
      <c r="D19" s="16">
        <v>196</v>
      </c>
      <c r="E19" s="17">
        <v>4</v>
      </c>
      <c r="F19" s="4">
        <v>5</v>
      </c>
      <c r="G19" s="4">
        <v>1</v>
      </c>
      <c r="H19" s="21">
        <v>6</v>
      </c>
      <c r="I19" s="29">
        <v>6</v>
      </c>
      <c r="J19" s="4"/>
      <c r="K19" s="4"/>
      <c r="L19" s="4">
        <v>1</v>
      </c>
      <c r="M19" s="4">
        <v>1</v>
      </c>
      <c r="N19" s="4"/>
      <c r="O19" s="4"/>
      <c r="P19" s="4"/>
      <c r="Q19" s="4"/>
      <c r="R19" s="4">
        <v>1</v>
      </c>
      <c r="S19" s="4">
        <v>1</v>
      </c>
      <c r="T19" s="4"/>
      <c r="U19" s="4"/>
      <c r="V19" s="4">
        <v>1</v>
      </c>
      <c r="W19" s="4">
        <v>1</v>
      </c>
      <c r="X19" s="4"/>
      <c r="Y19" s="4"/>
      <c r="Z19" s="34">
        <f>SUM(J19:Y19)</f>
        <v>6</v>
      </c>
      <c r="AA19" s="35">
        <v>6</v>
      </c>
      <c r="AB19" s="4">
        <f>(D19-H19)-C19</f>
        <v>-13</v>
      </c>
      <c r="AC19" s="32">
        <f>(D19-H19-I19)-C19</f>
        <v>-19</v>
      </c>
      <c r="AD19" s="4">
        <v>6</v>
      </c>
      <c r="AE19" s="15">
        <v>6</v>
      </c>
      <c r="AF19" s="33">
        <v>10</v>
      </c>
      <c r="AG19" s="17">
        <v>22</v>
      </c>
      <c r="AH19" s="4">
        <f t="shared" si="3"/>
        <v>200</v>
      </c>
      <c r="AI19" s="4"/>
      <c r="AJ19" s="4"/>
      <c r="AK19" s="4">
        <v>1</v>
      </c>
      <c r="AL19" s="4">
        <v>1</v>
      </c>
      <c r="AM19" s="4"/>
      <c r="AN19" s="4"/>
      <c r="AO19" s="4"/>
      <c r="AP19" s="4"/>
      <c r="AQ19" s="4">
        <v>1</v>
      </c>
      <c r="AR19" s="4">
        <v>1</v>
      </c>
      <c r="AS19" s="4"/>
      <c r="AT19" s="4"/>
      <c r="AU19" s="4">
        <v>1</v>
      </c>
      <c r="AV19" s="4">
        <v>1</v>
      </c>
      <c r="AW19" s="4"/>
      <c r="AX19" s="4"/>
      <c r="AY19" s="21">
        <f t="shared" si="4"/>
        <v>6</v>
      </c>
      <c r="AZ19" s="4"/>
      <c r="BA19" s="4">
        <f t="shared" si="5"/>
        <v>0</v>
      </c>
    </row>
    <row r="20" ht="26.25" customHeight="1" spans="1:53">
      <c r="A20" s="4">
        <v>15</v>
      </c>
      <c r="B20" s="4" t="s">
        <v>106</v>
      </c>
      <c r="C20" s="4">
        <v>100</v>
      </c>
      <c r="D20" s="16">
        <v>105</v>
      </c>
      <c r="E20" s="17">
        <v>5</v>
      </c>
      <c r="F20" s="4">
        <v>1</v>
      </c>
      <c r="G20" s="4">
        <v>7</v>
      </c>
      <c r="H20" s="21">
        <v>8</v>
      </c>
      <c r="I20" s="29">
        <v>7</v>
      </c>
      <c r="J20" s="4">
        <v>1</v>
      </c>
      <c r="K20" s="4">
        <v>3</v>
      </c>
      <c r="L20" s="4"/>
      <c r="M20" s="4">
        <v>1</v>
      </c>
      <c r="N20" s="4"/>
      <c r="O20" s="4">
        <v>1</v>
      </c>
      <c r="P20" s="4"/>
      <c r="Q20" s="4">
        <v>1</v>
      </c>
      <c r="R20" s="4"/>
      <c r="S20" s="4"/>
      <c r="T20" s="4"/>
      <c r="U20" s="4">
        <v>1</v>
      </c>
      <c r="V20" s="4"/>
      <c r="W20" s="4"/>
      <c r="X20" s="4"/>
      <c r="Y20" s="4"/>
      <c r="Z20" s="34">
        <f>SUM(J20:Y20)</f>
        <v>8</v>
      </c>
      <c r="AA20" s="35">
        <v>8</v>
      </c>
      <c r="AB20" s="4">
        <f t="shared" ref="AB20:AB25" si="8">(D20-H20)-C20</f>
        <v>-3</v>
      </c>
      <c r="AC20" s="32">
        <f t="shared" ref="AC20:AC25" si="9">(D20-H20-I20)-C20</f>
        <v>-10</v>
      </c>
      <c r="AD20" s="24">
        <v>8</v>
      </c>
      <c r="AE20" s="15">
        <v>2</v>
      </c>
      <c r="AF20" s="33">
        <v>13</v>
      </c>
      <c r="AG20" s="17">
        <v>9</v>
      </c>
      <c r="AH20" s="4">
        <f t="shared" si="3"/>
        <v>110</v>
      </c>
      <c r="AI20" s="4">
        <v>1</v>
      </c>
      <c r="AJ20" s="4">
        <v>3</v>
      </c>
      <c r="AK20" s="4"/>
      <c r="AL20" s="4">
        <v>1</v>
      </c>
      <c r="AM20" s="4"/>
      <c r="AN20" s="4">
        <v>1</v>
      </c>
      <c r="AO20" s="4"/>
      <c r="AP20" s="4">
        <v>1</v>
      </c>
      <c r="AQ20" s="4"/>
      <c r="AR20" s="4"/>
      <c r="AS20" s="4"/>
      <c r="AT20" s="4">
        <v>1</v>
      </c>
      <c r="AU20" s="4"/>
      <c r="AV20" s="4"/>
      <c r="AW20" s="4"/>
      <c r="AX20" s="4"/>
      <c r="AY20" s="21">
        <f t="shared" si="4"/>
        <v>8</v>
      </c>
      <c r="AZ20" s="4"/>
      <c r="BA20" s="4">
        <f t="shared" si="5"/>
        <v>0</v>
      </c>
    </row>
    <row r="21" ht="26.25" customHeight="1" spans="1:53">
      <c r="A21" s="4">
        <v>16</v>
      </c>
      <c r="B21" s="4" t="s">
        <v>107</v>
      </c>
      <c r="C21" s="4">
        <v>100</v>
      </c>
      <c r="D21" s="16">
        <v>105</v>
      </c>
      <c r="E21" s="17">
        <v>3</v>
      </c>
      <c r="F21" s="4">
        <v>2</v>
      </c>
      <c r="G21" s="4">
        <v>5</v>
      </c>
      <c r="H21" s="21">
        <v>7</v>
      </c>
      <c r="I21" s="29">
        <v>4</v>
      </c>
      <c r="J21" s="4">
        <v>2</v>
      </c>
      <c r="K21" s="4">
        <v>1</v>
      </c>
      <c r="L21" s="4">
        <v>1</v>
      </c>
      <c r="M21" s="4">
        <v>1</v>
      </c>
      <c r="N21" s="4"/>
      <c r="O21" s="4">
        <v>1</v>
      </c>
      <c r="P21" s="4"/>
      <c r="Q21" s="4"/>
      <c r="R21" s="4"/>
      <c r="S21" s="4">
        <v>1</v>
      </c>
      <c r="T21" s="4">
        <v>1</v>
      </c>
      <c r="U21" s="4">
        <v>1</v>
      </c>
      <c r="V21" s="4"/>
      <c r="W21" s="4">
        <v>1</v>
      </c>
      <c r="X21" s="4"/>
      <c r="Y21" s="4"/>
      <c r="Z21" s="34">
        <f>SUM(J21:Y21)</f>
        <v>10</v>
      </c>
      <c r="AA21" s="35">
        <v>10</v>
      </c>
      <c r="AB21" s="4">
        <f t="shared" si="8"/>
        <v>-2</v>
      </c>
      <c r="AC21" s="32">
        <f t="shared" si="9"/>
        <v>-6</v>
      </c>
      <c r="AD21" s="29">
        <v>10</v>
      </c>
      <c r="AE21" s="15">
        <v>2</v>
      </c>
      <c r="AF21" s="33">
        <v>10</v>
      </c>
      <c r="AG21" s="17">
        <v>6</v>
      </c>
      <c r="AH21" s="4">
        <f t="shared" si="3"/>
        <v>108</v>
      </c>
      <c r="AI21" s="4">
        <v>2</v>
      </c>
      <c r="AJ21" s="4">
        <v>1</v>
      </c>
      <c r="AK21" s="4">
        <v>1</v>
      </c>
      <c r="AL21" s="4">
        <v>1</v>
      </c>
      <c r="AM21" s="4"/>
      <c r="AN21" s="4">
        <v>1</v>
      </c>
      <c r="AO21" s="4"/>
      <c r="AP21" s="4"/>
      <c r="AQ21" s="4"/>
      <c r="AR21" s="16">
        <v>1</v>
      </c>
      <c r="AS21" s="4">
        <v>1</v>
      </c>
      <c r="AT21" s="4">
        <v>1</v>
      </c>
      <c r="AU21" s="4"/>
      <c r="AV21" s="4">
        <v>1</v>
      </c>
      <c r="AW21" s="4"/>
      <c r="AX21" s="4"/>
      <c r="AY21" s="21">
        <f t="shared" si="4"/>
        <v>10</v>
      </c>
      <c r="AZ21" s="4"/>
      <c r="BA21" s="4">
        <f t="shared" si="5"/>
        <v>0</v>
      </c>
    </row>
    <row r="22" ht="26.25" customHeight="1" spans="1:53">
      <c r="A22" s="4">
        <v>17</v>
      </c>
      <c r="B22" s="4" t="s">
        <v>108</v>
      </c>
      <c r="C22" s="4">
        <v>106</v>
      </c>
      <c r="D22" s="16">
        <v>103</v>
      </c>
      <c r="E22" s="17">
        <v>3</v>
      </c>
      <c r="F22" s="4">
        <v>5</v>
      </c>
      <c r="G22" s="4">
        <v>4</v>
      </c>
      <c r="H22" s="21">
        <v>9</v>
      </c>
      <c r="I22" s="29">
        <v>3</v>
      </c>
      <c r="J22" s="4">
        <v>1</v>
      </c>
      <c r="K22" s="4">
        <v>2</v>
      </c>
      <c r="L22" s="4">
        <v>2</v>
      </c>
      <c r="M22" s="4">
        <v>2</v>
      </c>
      <c r="N22" s="4">
        <v>1</v>
      </c>
      <c r="O22" s="4"/>
      <c r="P22" s="4">
        <v>1</v>
      </c>
      <c r="Q22" s="4"/>
      <c r="R22" s="4">
        <v>1</v>
      </c>
      <c r="S22" s="4">
        <v>1</v>
      </c>
      <c r="T22" s="4">
        <v>1</v>
      </c>
      <c r="U22" s="4"/>
      <c r="V22" s="4"/>
      <c r="W22" s="4"/>
      <c r="X22" s="4"/>
      <c r="Y22" s="4"/>
      <c r="Z22" s="34">
        <f>SUM(J22:Y22)</f>
        <v>12</v>
      </c>
      <c r="AA22" s="35">
        <v>12</v>
      </c>
      <c r="AB22" s="4">
        <f t="shared" si="8"/>
        <v>-12</v>
      </c>
      <c r="AC22" s="32">
        <f t="shared" si="9"/>
        <v>-15</v>
      </c>
      <c r="AD22" s="29">
        <v>12</v>
      </c>
      <c r="AE22" s="15">
        <v>11</v>
      </c>
      <c r="AF22" s="33">
        <v>12</v>
      </c>
      <c r="AG22" s="17">
        <v>14</v>
      </c>
      <c r="AH22" s="4">
        <f t="shared" si="3"/>
        <v>106</v>
      </c>
      <c r="AI22" s="4">
        <v>1</v>
      </c>
      <c r="AJ22" s="4">
        <v>2</v>
      </c>
      <c r="AK22" s="4">
        <v>2</v>
      </c>
      <c r="AL22" s="4">
        <v>2</v>
      </c>
      <c r="AM22" s="4">
        <v>1</v>
      </c>
      <c r="AN22" s="4">
        <v>1</v>
      </c>
      <c r="AO22" s="4"/>
      <c r="AP22" s="4"/>
      <c r="AQ22" s="4">
        <v>1</v>
      </c>
      <c r="AR22" s="4">
        <v>1</v>
      </c>
      <c r="AS22" s="4">
        <v>1</v>
      </c>
      <c r="AT22" s="4"/>
      <c r="AU22" s="4"/>
      <c r="AV22" s="4"/>
      <c r="AW22" s="4"/>
      <c r="AX22" s="4"/>
      <c r="AY22" s="21">
        <f t="shared" si="4"/>
        <v>12</v>
      </c>
      <c r="AZ22" s="4"/>
      <c r="BA22" s="4">
        <f t="shared" si="5"/>
        <v>0</v>
      </c>
    </row>
    <row r="23" ht="26.25" customHeight="1" spans="1:53">
      <c r="A23" s="4"/>
      <c r="B23" s="16" t="s">
        <v>109</v>
      </c>
      <c r="C23" s="16">
        <v>126</v>
      </c>
      <c r="D23" s="16">
        <v>151</v>
      </c>
      <c r="E23" s="17"/>
      <c r="F23" s="16"/>
      <c r="G23" s="16"/>
      <c r="H23" s="21">
        <v>14</v>
      </c>
      <c r="I23" s="29">
        <v>7</v>
      </c>
      <c r="J23" s="16"/>
      <c r="K23" s="16"/>
      <c r="L23" s="16"/>
      <c r="M23" s="16"/>
      <c r="N23" s="16"/>
      <c r="O23" s="16"/>
      <c r="P23" s="16"/>
      <c r="Q23" s="16"/>
      <c r="R23" s="16"/>
      <c r="S23" s="16"/>
      <c r="T23" s="16"/>
      <c r="U23" s="16"/>
      <c r="V23" s="16"/>
      <c r="W23" s="16"/>
      <c r="X23" s="16"/>
      <c r="Y23" s="16"/>
      <c r="Z23" s="34"/>
      <c r="AA23" s="35"/>
      <c r="AB23" s="4">
        <f t="shared" si="8"/>
        <v>11</v>
      </c>
      <c r="AC23" s="32">
        <f t="shared" si="9"/>
        <v>4</v>
      </c>
      <c r="AD23" s="37">
        <v>4</v>
      </c>
      <c r="AE23" s="15"/>
      <c r="AF23" s="33">
        <v>5</v>
      </c>
      <c r="AG23" s="17"/>
      <c r="AH23" s="4">
        <f t="shared" si="3"/>
        <v>142</v>
      </c>
      <c r="AI23" s="4">
        <v>3</v>
      </c>
      <c r="AJ23" s="4">
        <v>6</v>
      </c>
      <c r="AK23" s="4">
        <v>1</v>
      </c>
      <c r="AL23" s="4">
        <v>4</v>
      </c>
      <c r="AM23" s="4">
        <v>1</v>
      </c>
      <c r="AN23" s="4">
        <v>2</v>
      </c>
      <c r="AO23" s="4"/>
      <c r="AP23" s="4"/>
      <c r="AQ23" s="4"/>
      <c r="AR23" s="4"/>
      <c r="AS23" s="4"/>
      <c r="AT23" s="4">
        <v>1</v>
      </c>
      <c r="AU23" s="4"/>
      <c r="AV23" s="4"/>
      <c r="AW23" s="4">
        <v>2</v>
      </c>
      <c r="AX23" s="4"/>
      <c r="AY23" s="21">
        <f t="shared" si="4"/>
        <v>20</v>
      </c>
      <c r="AZ23" s="4"/>
      <c r="BA23" s="4">
        <f t="shared" si="5"/>
        <v>-20</v>
      </c>
    </row>
    <row r="24" ht="26.25" customHeight="1" spans="1:53">
      <c r="A24" s="4">
        <v>19</v>
      </c>
      <c r="B24" s="4" t="s">
        <v>110</v>
      </c>
      <c r="C24" s="4">
        <v>26</v>
      </c>
      <c r="D24" s="16">
        <v>55</v>
      </c>
      <c r="E24" s="17"/>
      <c r="F24" s="4"/>
      <c r="G24" s="4"/>
      <c r="H24" s="21">
        <v>4</v>
      </c>
      <c r="I24" s="29">
        <v>2</v>
      </c>
      <c r="J24" s="4"/>
      <c r="K24" s="4"/>
      <c r="L24" s="4"/>
      <c r="M24" s="4"/>
      <c r="N24" s="4"/>
      <c r="O24" s="4"/>
      <c r="P24" s="4"/>
      <c r="Q24" s="4"/>
      <c r="R24" s="4"/>
      <c r="S24" s="4"/>
      <c r="T24" s="4"/>
      <c r="U24" s="4"/>
      <c r="V24" s="4"/>
      <c r="W24" s="4"/>
      <c r="X24" s="4"/>
      <c r="Y24" s="4"/>
      <c r="Z24" s="34"/>
      <c r="AA24" s="35"/>
      <c r="AB24" s="4">
        <f t="shared" si="8"/>
        <v>25</v>
      </c>
      <c r="AC24" s="32">
        <f t="shared" si="9"/>
        <v>23</v>
      </c>
      <c r="AD24" s="37">
        <v>1</v>
      </c>
      <c r="AE24" s="15"/>
      <c r="AF24" s="33"/>
      <c r="AG24" s="17"/>
      <c r="AH24" s="4">
        <f t="shared" si="3"/>
        <v>51</v>
      </c>
      <c r="AI24" s="4"/>
      <c r="AJ24" s="4"/>
      <c r="AK24" s="4"/>
      <c r="AL24" s="4"/>
      <c r="AM24" s="4"/>
      <c r="AN24" s="4"/>
      <c r="AO24" s="4"/>
      <c r="AP24" s="4"/>
      <c r="AQ24" s="4"/>
      <c r="AR24" s="4"/>
      <c r="AS24" s="4"/>
      <c r="AT24" s="4"/>
      <c r="AU24" s="4"/>
      <c r="AV24" s="4"/>
      <c r="AW24" s="4"/>
      <c r="AX24" s="4"/>
      <c r="AY24" s="21">
        <f t="shared" si="4"/>
        <v>0</v>
      </c>
      <c r="AZ24" s="4"/>
      <c r="BA24" s="4"/>
    </row>
    <row r="25" ht="26.25" customHeight="1" spans="1:53">
      <c r="A25" s="4">
        <v>20</v>
      </c>
      <c r="B25" s="4" t="s">
        <v>111</v>
      </c>
      <c r="C25" s="4">
        <v>25</v>
      </c>
      <c r="D25" s="16">
        <v>45</v>
      </c>
      <c r="E25" s="17"/>
      <c r="F25" s="4"/>
      <c r="G25" s="4"/>
      <c r="H25" s="21">
        <v>1</v>
      </c>
      <c r="I25" s="29">
        <v>0</v>
      </c>
      <c r="J25" s="4"/>
      <c r="K25" s="4"/>
      <c r="L25" s="4"/>
      <c r="M25" s="4"/>
      <c r="N25" s="4"/>
      <c r="O25" s="4"/>
      <c r="P25" s="4"/>
      <c r="Q25" s="4"/>
      <c r="R25" s="4"/>
      <c r="S25" s="4"/>
      <c r="T25" s="4"/>
      <c r="U25" s="4"/>
      <c r="V25" s="4"/>
      <c r="W25" s="4"/>
      <c r="X25" s="4"/>
      <c r="Y25" s="4"/>
      <c r="Z25" s="34"/>
      <c r="AA25" s="35"/>
      <c r="AB25" s="4">
        <f t="shared" si="8"/>
        <v>19</v>
      </c>
      <c r="AC25" s="32">
        <f t="shared" si="9"/>
        <v>19</v>
      </c>
      <c r="AD25" s="37">
        <v>2</v>
      </c>
      <c r="AE25" s="15"/>
      <c r="AF25" s="33"/>
      <c r="AG25" s="17"/>
      <c r="AH25" s="4">
        <f t="shared" si="3"/>
        <v>44</v>
      </c>
      <c r="AI25" s="4"/>
      <c r="AJ25" s="4"/>
      <c r="AK25" s="4"/>
      <c r="AL25" s="4"/>
      <c r="AM25" s="4"/>
      <c r="AN25" s="4"/>
      <c r="AO25" s="4"/>
      <c r="AP25" s="4"/>
      <c r="AQ25" s="4"/>
      <c r="AR25" s="4"/>
      <c r="AS25" s="4"/>
      <c r="AT25" s="4"/>
      <c r="AU25" s="4"/>
      <c r="AV25" s="4"/>
      <c r="AW25" s="4"/>
      <c r="AX25" s="4"/>
      <c r="AY25" s="21">
        <f t="shared" si="4"/>
        <v>0</v>
      </c>
      <c r="AZ25" s="4"/>
      <c r="BA25" s="4"/>
    </row>
    <row r="26" ht="26.25" customHeight="1" spans="1:53">
      <c r="A26" s="22"/>
      <c r="B26" s="22" t="s">
        <v>112</v>
      </c>
      <c r="C26" s="23">
        <f t="shared" ref="C26:AA26" si="10">SUM(C19:C25)</f>
        <v>686</v>
      </c>
      <c r="D26" s="16">
        <f t="shared" si="10"/>
        <v>760</v>
      </c>
      <c r="E26" s="17">
        <f t="shared" si="10"/>
        <v>15</v>
      </c>
      <c r="F26" s="23">
        <f t="shared" si="10"/>
        <v>13</v>
      </c>
      <c r="G26" s="23">
        <f t="shared" si="10"/>
        <v>17</v>
      </c>
      <c r="H26" s="23">
        <f t="shared" si="10"/>
        <v>49</v>
      </c>
      <c r="I26" s="23">
        <f t="shared" si="10"/>
        <v>29</v>
      </c>
      <c r="J26" s="22">
        <f t="shared" si="10"/>
        <v>4</v>
      </c>
      <c r="K26" s="22">
        <f t="shared" si="10"/>
        <v>6</v>
      </c>
      <c r="L26" s="22">
        <f t="shared" si="10"/>
        <v>4</v>
      </c>
      <c r="M26" s="22">
        <f t="shared" si="10"/>
        <v>5</v>
      </c>
      <c r="N26" s="22">
        <f t="shared" si="10"/>
        <v>1</v>
      </c>
      <c r="O26" s="22">
        <f t="shared" si="10"/>
        <v>2</v>
      </c>
      <c r="P26" s="22">
        <f t="shared" si="10"/>
        <v>1</v>
      </c>
      <c r="Q26" s="22">
        <f t="shared" si="10"/>
        <v>1</v>
      </c>
      <c r="R26" s="22">
        <f t="shared" si="10"/>
        <v>2</v>
      </c>
      <c r="S26" s="22">
        <f t="shared" si="10"/>
        <v>3</v>
      </c>
      <c r="T26" s="22">
        <f t="shared" si="10"/>
        <v>2</v>
      </c>
      <c r="U26" s="22">
        <f t="shared" si="10"/>
        <v>2</v>
      </c>
      <c r="V26" s="22">
        <f t="shared" si="10"/>
        <v>1</v>
      </c>
      <c r="W26" s="22">
        <f t="shared" si="10"/>
        <v>2</v>
      </c>
      <c r="X26" s="22">
        <f t="shared" si="10"/>
        <v>0</v>
      </c>
      <c r="Y26" s="22">
        <f t="shared" si="10"/>
        <v>0</v>
      </c>
      <c r="Z26" s="22">
        <f t="shared" si="10"/>
        <v>36</v>
      </c>
      <c r="AA26" s="31">
        <f t="shared" si="10"/>
        <v>36</v>
      </c>
      <c r="AB26" s="4">
        <f t="shared" ref="AB26:AG26" si="11">SUM(AB19:AB25)</f>
        <v>25</v>
      </c>
      <c r="AC26" s="17">
        <f t="shared" si="11"/>
        <v>-4</v>
      </c>
      <c r="AD26" s="15">
        <f t="shared" si="11"/>
        <v>43</v>
      </c>
      <c r="AE26" s="15">
        <f t="shared" si="11"/>
        <v>21</v>
      </c>
      <c r="AF26" s="33">
        <f t="shared" si="11"/>
        <v>50</v>
      </c>
      <c r="AG26" s="17">
        <f t="shared" si="11"/>
        <v>51</v>
      </c>
      <c r="AH26" s="38">
        <f t="shared" si="3"/>
        <v>761</v>
      </c>
      <c r="AI26" s="38">
        <f>SUM(AI19:AI25)</f>
        <v>7</v>
      </c>
      <c r="AJ26" s="38">
        <f>SUM(AJ19:AJ25)</f>
        <v>12</v>
      </c>
      <c r="AK26" s="38">
        <f t="shared" ref="AK26:AY26" si="12">SUM(AK19:AK25)</f>
        <v>5</v>
      </c>
      <c r="AL26" s="38">
        <f t="shared" si="12"/>
        <v>9</v>
      </c>
      <c r="AM26" s="38">
        <f t="shared" si="12"/>
        <v>2</v>
      </c>
      <c r="AN26" s="38">
        <f t="shared" si="12"/>
        <v>5</v>
      </c>
      <c r="AO26" s="38">
        <f t="shared" si="12"/>
        <v>0</v>
      </c>
      <c r="AP26" s="38">
        <f t="shared" si="12"/>
        <v>1</v>
      </c>
      <c r="AQ26" s="38">
        <f t="shared" si="12"/>
        <v>2</v>
      </c>
      <c r="AR26" s="38">
        <f t="shared" si="12"/>
        <v>3</v>
      </c>
      <c r="AS26" s="38">
        <f t="shared" si="12"/>
        <v>2</v>
      </c>
      <c r="AT26" s="38">
        <f t="shared" si="12"/>
        <v>3</v>
      </c>
      <c r="AU26" s="38">
        <f t="shared" si="12"/>
        <v>1</v>
      </c>
      <c r="AV26" s="38">
        <f t="shared" si="12"/>
        <v>2</v>
      </c>
      <c r="AW26" s="38">
        <f t="shared" si="12"/>
        <v>2</v>
      </c>
      <c r="AX26" s="38">
        <f t="shared" si="12"/>
        <v>0</v>
      </c>
      <c r="AY26" s="38">
        <f t="shared" si="12"/>
        <v>56</v>
      </c>
      <c r="AZ26" s="38"/>
      <c r="BA26" s="38">
        <f>SUM(BA19:BA25)</f>
        <v>-20</v>
      </c>
    </row>
    <row r="27" ht="26.25" hidden="1" customHeight="1" spans="1:53">
      <c r="A27" s="4">
        <v>21</v>
      </c>
      <c r="B27" s="24" t="s">
        <v>113</v>
      </c>
      <c r="C27" s="24">
        <v>14</v>
      </c>
      <c r="D27" s="16">
        <v>49</v>
      </c>
      <c r="E27" s="24"/>
      <c r="F27" s="24"/>
      <c r="G27" s="24"/>
      <c r="H27" s="24"/>
      <c r="I27" s="24"/>
      <c r="J27" s="24"/>
      <c r="K27" s="24"/>
      <c r="L27" s="24"/>
      <c r="M27" s="24"/>
      <c r="N27" s="24"/>
      <c r="O27" s="24"/>
      <c r="P27" s="24"/>
      <c r="Q27" s="24"/>
      <c r="R27" s="24"/>
      <c r="S27" s="24"/>
      <c r="T27" s="24"/>
      <c r="U27" s="24"/>
      <c r="V27" s="24"/>
      <c r="W27" s="24"/>
      <c r="X27" s="24"/>
      <c r="Y27" s="24"/>
      <c r="Z27" s="24"/>
      <c r="AA27" s="35"/>
      <c r="AB27" s="4"/>
      <c r="AC27" s="17"/>
      <c r="AD27" s="4"/>
      <c r="AE27" s="15"/>
      <c r="AF27" s="15"/>
      <c r="AG27" s="17"/>
      <c r="AH27" s="4"/>
      <c r="AI27" s="4"/>
      <c r="AJ27" s="4"/>
      <c r="AK27" s="4"/>
      <c r="AL27" s="4"/>
      <c r="AM27" s="4"/>
      <c r="AN27" s="4"/>
      <c r="AO27" s="4"/>
      <c r="AP27" s="4"/>
      <c r="AQ27" s="4"/>
      <c r="AR27" s="4"/>
      <c r="AS27" s="4"/>
      <c r="AT27" s="4"/>
      <c r="AU27" s="4"/>
      <c r="AV27" s="4"/>
      <c r="AW27" s="4"/>
      <c r="AX27" s="4"/>
      <c r="AY27" s="21">
        <f t="shared" si="4"/>
        <v>0</v>
      </c>
      <c r="AZ27" s="4"/>
      <c r="BA27" s="4">
        <f t="shared" si="5"/>
        <v>0</v>
      </c>
    </row>
    <row r="28" ht="26.25" hidden="1" customHeight="1" spans="1:53">
      <c r="A28" s="4">
        <v>22</v>
      </c>
      <c r="B28" s="24" t="s">
        <v>114</v>
      </c>
      <c r="C28" s="24">
        <v>7</v>
      </c>
      <c r="D28" s="16">
        <v>36</v>
      </c>
      <c r="E28" s="24"/>
      <c r="F28" s="24"/>
      <c r="G28" s="24"/>
      <c r="H28" s="24"/>
      <c r="I28" s="24"/>
      <c r="J28" s="24"/>
      <c r="K28" s="24"/>
      <c r="L28" s="24"/>
      <c r="M28" s="24"/>
      <c r="N28" s="24"/>
      <c r="O28" s="24"/>
      <c r="P28" s="24"/>
      <c r="Q28" s="24"/>
      <c r="R28" s="24"/>
      <c r="S28" s="24"/>
      <c r="T28" s="24"/>
      <c r="U28" s="24"/>
      <c r="V28" s="24"/>
      <c r="W28" s="24"/>
      <c r="X28" s="24"/>
      <c r="Y28" s="24"/>
      <c r="Z28" s="24"/>
      <c r="AA28" s="35"/>
      <c r="AB28" s="4"/>
      <c r="AC28" s="17"/>
      <c r="AD28" s="4"/>
      <c r="AE28" s="15"/>
      <c r="AF28" s="15"/>
      <c r="AG28" s="17"/>
      <c r="AH28" s="4"/>
      <c r="AI28" s="4"/>
      <c r="AJ28" s="4"/>
      <c r="AK28" s="4"/>
      <c r="AL28" s="4"/>
      <c r="AM28" s="4"/>
      <c r="AN28" s="4"/>
      <c r="AO28" s="4"/>
      <c r="AP28" s="4"/>
      <c r="AQ28" s="4"/>
      <c r="AR28" s="4"/>
      <c r="AS28" s="4"/>
      <c r="AT28" s="4"/>
      <c r="AU28" s="4"/>
      <c r="AV28" s="4"/>
      <c r="AW28" s="4"/>
      <c r="AX28" s="4"/>
      <c r="AY28" s="21">
        <f t="shared" si="4"/>
        <v>0</v>
      </c>
      <c r="AZ28" s="4"/>
      <c r="BA28" s="4">
        <f t="shared" si="5"/>
        <v>0</v>
      </c>
    </row>
    <row r="29" ht="26.25" hidden="1" customHeight="1" spans="1:53">
      <c r="A29" s="3"/>
      <c r="B29" s="3"/>
      <c r="C29" s="4">
        <f>SUM(C27:C28)</f>
        <v>21</v>
      </c>
      <c r="D29" s="16">
        <f>SUM(D27:D28)</f>
        <v>85</v>
      </c>
      <c r="E29" s="4"/>
      <c r="F29" s="4"/>
      <c r="G29" s="4"/>
      <c r="H29" s="4"/>
      <c r="I29" s="4"/>
      <c r="J29" s="4"/>
      <c r="K29" s="4"/>
      <c r="L29" s="4"/>
      <c r="M29" s="4"/>
      <c r="N29" s="4"/>
      <c r="O29" s="4"/>
      <c r="P29" s="4"/>
      <c r="Q29" s="4"/>
      <c r="R29" s="4"/>
      <c r="S29" s="4"/>
      <c r="T29" s="4"/>
      <c r="U29" s="4"/>
      <c r="V29" s="4"/>
      <c r="W29" s="4"/>
      <c r="X29" s="4"/>
      <c r="Y29" s="4"/>
      <c r="Z29" s="4"/>
      <c r="AA29" s="35"/>
      <c r="AB29" s="4"/>
      <c r="AC29" s="17"/>
      <c r="AD29" s="4"/>
      <c r="AE29" s="15"/>
      <c r="AF29" s="15"/>
      <c r="AG29" s="17"/>
      <c r="AH29" s="4"/>
      <c r="AI29" s="4"/>
      <c r="AJ29" s="4"/>
      <c r="AK29" s="4"/>
      <c r="AL29" s="4"/>
      <c r="AM29" s="4"/>
      <c r="AN29" s="4"/>
      <c r="AO29" s="4"/>
      <c r="AP29" s="4"/>
      <c r="AQ29" s="4"/>
      <c r="AR29" s="4"/>
      <c r="AS29" s="4"/>
      <c r="AT29" s="4"/>
      <c r="AU29" s="4"/>
      <c r="AV29" s="4"/>
      <c r="AW29" s="4"/>
      <c r="AX29" s="4"/>
      <c r="AY29" s="21">
        <f t="shared" si="4"/>
        <v>0</v>
      </c>
      <c r="AZ29" s="4"/>
      <c r="BA29" s="4">
        <f t="shared" si="5"/>
        <v>0</v>
      </c>
    </row>
    <row r="30" ht="26.25" customHeight="1" spans="1:53">
      <c r="A30" s="25"/>
      <c r="B30" s="15" t="s">
        <v>496</v>
      </c>
      <c r="C30" s="26">
        <f>C18+C26</f>
        <v>1559</v>
      </c>
      <c r="D30" s="27">
        <f>D18+D26</f>
        <v>1635</v>
      </c>
      <c r="E30" s="26">
        <f>E18+E26</f>
        <v>43</v>
      </c>
      <c r="F30" s="26">
        <f>F18+F26</f>
        <v>26</v>
      </c>
      <c r="G30" s="26">
        <f>G18+G26</f>
        <v>26</v>
      </c>
      <c r="H30" s="26">
        <f t="shared" ref="H30:AC30" si="13">H18+H26+H29</f>
        <v>78</v>
      </c>
      <c r="I30" s="26">
        <f t="shared" si="13"/>
        <v>65</v>
      </c>
      <c r="J30" s="26">
        <f t="shared" si="13"/>
        <v>19</v>
      </c>
      <c r="K30" s="26">
        <f t="shared" si="13"/>
        <v>22</v>
      </c>
      <c r="L30" s="26">
        <f t="shared" si="13"/>
        <v>9</v>
      </c>
      <c r="M30" s="26">
        <f t="shared" si="13"/>
        <v>13</v>
      </c>
      <c r="N30" s="26">
        <f t="shared" si="13"/>
        <v>6</v>
      </c>
      <c r="O30" s="26">
        <f t="shared" si="13"/>
        <v>15</v>
      </c>
      <c r="P30" s="26">
        <f t="shared" si="13"/>
        <v>4</v>
      </c>
      <c r="Q30" s="26">
        <f t="shared" si="13"/>
        <v>7</v>
      </c>
      <c r="R30" s="26">
        <f t="shared" si="13"/>
        <v>5</v>
      </c>
      <c r="S30" s="26">
        <f t="shared" si="13"/>
        <v>3</v>
      </c>
      <c r="T30" s="26">
        <f t="shared" si="13"/>
        <v>2</v>
      </c>
      <c r="U30" s="26">
        <f t="shared" si="13"/>
        <v>2</v>
      </c>
      <c r="V30" s="26">
        <f t="shared" si="13"/>
        <v>1</v>
      </c>
      <c r="W30" s="26">
        <f t="shared" si="13"/>
        <v>2</v>
      </c>
      <c r="X30" s="26">
        <f t="shared" si="13"/>
        <v>9</v>
      </c>
      <c r="Y30" s="26">
        <f t="shared" si="13"/>
        <v>0</v>
      </c>
      <c r="Z30" s="26">
        <f t="shared" si="13"/>
        <v>119</v>
      </c>
      <c r="AA30" s="26">
        <f t="shared" si="13"/>
        <v>108</v>
      </c>
      <c r="AB30" s="26">
        <f t="shared" si="13"/>
        <v>-2</v>
      </c>
      <c r="AC30" s="26">
        <f t="shared" si="13"/>
        <v>-67</v>
      </c>
      <c r="AD30" s="40">
        <f>AD18+AD26</f>
        <v>148</v>
      </c>
      <c r="AE30" s="27">
        <f>AE18+AE26</f>
        <v>80</v>
      </c>
      <c r="AF30" s="40">
        <f>AF18+AF26</f>
        <v>90</v>
      </c>
      <c r="AG30" s="32">
        <f>AG18+AG26</f>
        <v>168</v>
      </c>
      <c r="AH30" s="4">
        <f t="shared" si="3"/>
        <v>1647</v>
      </c>
      <c r="AI30" s="4">
        <f>AI18+AI26</f>
        <v>17</v>
      </c>
      <c r="AJ30" s="4">
        <f t="shared" ref="AJ30:AY30" si="14">AJ18+AJ26</f>
        <v>19</v>
      </c>
      <c r="AK30" s="4">
        <f t="shared" si="14"/>
        <v>9</v>
      </c>
      <c r="AL30" s="4">
        <f t="shared" si="14"/>
        <v>12</v>
      </c>
      <c r="AM30" s="4">
        <f t="shared" si="14"/>
        <v>4</v>
      </c>
      <c r="AN30" s="4">
        <f t="shared" si="14"/>
        <v>11</v>
      </c>
      <c r="AO30" s="4">
        <f t="shared" si="14"/>
        <v>3</v>
      </c>
      <c r="AP30" s="4">
        <f t="shared" si="14"/>
        <v>5</v>
      </c>
      <c r="AQ30" s="4">
        <f t="shared" si="14"/>
        <v>3</v>
      </c>
      <c r="AR30" s="4">
        <f t="shared" si="14"/>
        <v>3</v>
      </c>
      <c r="AS30" s="4">
        <f t="shared" si="14"/>
        <v>2</v>
      </c>
      <c r="AT30" s="4">
        <f t="shared" si="14"/>
        <v>3</v>
      </c>
      <c r="AU30" s="4">
        <f t="shared" si="14"/>
        <v>1</v>
      </c>
      <c r="AV30" s="4">
        <f t="shared" si="14"/>
        <v>2</v>
      </c>
      <c r="AW30" s="4">
        <f t="shared" si="14"/>
        <v>6</v>
      </c>
      <c r="AX30" s="4">
        <f t="shared" si="14"/>
        <v>0</v>
      </c>
      <c r="AY30" s="21">
        <f t="shared" si="14"/>
        <v>100</v>
      </c>
      <c r="AZ30" s="4"/>
      <c r="BA30" s="4">
        <f>BA18+BA26</f>
        <v>3</v>
      </c>
    </row>
    <row r="31" ht="26.25" customHeight="1"/>
  </sheetData>
  <mergeCells count="3">
    <mergeCell ref="A1:AG1"/>
    <mergeCell ref="J2:Y2"/>
    <mergeCell ref="AI2:AX2"/>
  </mergeCells>
  <pageMargins left="0.7" right="0.7" top="0.83" bottom="0.75" header="0.3" footer="0.3"/>
  <pageSetup paperSize="9" scale="62" fitToHeight="0"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F29"/>
  <sheetViews>
    <sheetView workbookViewId="0">
      <pane xSplit="1" ySplit="1" topLeftCell="B2" activePane="bottomRight" state="frozen"/>
      <selection/>
      <selection pane="topRight"/>
      <selection pane="bottomLeft"/>
      <selection pane="bottomRight" activeCell="W20" sqref="W20"/>
    </sheetView>
  </sheetViews>
  <sheetFormatPr defaultColWidth="9" defaultRowHeight="14.25"/>
  <cols>
    <col min="1" max="1" width="11.125"/>
    <col min="2" max="33" width="7.125" style="2"/>
    <col min="34" max="34" width="5.25" style="2"/>
    <col min="35" max="39" width="9" style="2"/>
    <col min="40" max="40" width="5.25" style="2"/>
    <col min="41" max="41" width="7.125" style="2"/>
    <col min="42" max="46" width="9" style="2"/>
    <col min="47" max="47" width="5.25" style="2"/>
    <col min="48" max="48" width="7.125" style="2"/>
    <col min="49" max="53" width="9" style="2"/>
    <col min="54" max="54" width="5.25" style="2"/>
    <col min="55" max="55" width="7.125" style="2"/>
    <col min="56" max="60" width="9" style="2"/>
    <col min="61" max="61" width="7.125" style="2"/>
    <col min="62" max="62" width="5.25" style="2"/>
    <col min="63" max="63" width="7.125" style="2"/>
    <col min="64" max="65" width="9" style="2"/>
    <col min="66" max="66" width="5.25" style="2"/>
    <col min="67" max="67" width="7.125" style="2"/>
    <col min="68" max="69" width="9" style="2"/>
    <col min="70" max="70" width="5.25" style="2"/>
    <col min="71" max="71" width="7.125" style="2"/>
    <col min="72" max="73" width="9" style="2"/>
    <col min="74" max="85" width="7.125" style="2"/>
    <col min="86" max="86" width="5.25" style="2"/>
    <col min="87" max="97" width="7.125" style="2"/>
    <col min="98" max="98" width="5.25" style="2"/>
    <col min="99" max="136" width="7.125" style="2"/>
    <col min="137" max="139" width="5.25" style="2"/>
    <col min="140" max="140" width="7.125" style="2"/>
    <col min="141" max="141" width="7.875" style="2"/>
    <col min="142" max="144" width="7.75" style="2"/>
    <col min="145" max="145" width="7" style="2"/>
    <col min="146" max="146" width="7.75" style="2"/>
    <col min="147" max="147" width="7.875" style="2"/>
    <col min="148" max="148" width="7.75" style="2"/>
    <col min="149" max="149" width="7.875" style="2"/>
    <col min="150" max="150" width="7.125" style="2"/>
    <col min="151" max="151" width="7.75" style="2"/>
    <col min="152" max="156" width="7.625" style="2"/>
    <col min="157" max="188" width="7.125" style="2"/>
  </cols>
  <sheetData>
    <row r="1" s="1" customFormat="1" ht="85.5" spans="1:188">
      <c r="A1" s="3" t="s">
        <v>537</v>
      </c>
      <c r="B1" s="4" t="s">
        <v>182</v>
      </c>
      <c r="C1" s="4" t="s">
        <v>65</v>
      </c>
      <c r="D1" s="4" t="s">
        <v>538</v>
      </c>
      <c r="E1" s="4" t="s">
        <v>539</v>
      </c>
      <c r="F1" s="4" t="s">
        <v>540</v>
      </c>
      <c r="G1" s="4" t="s">
        <v>541</v>
      </c>
      <c r="H1" s="4" t="s">
        <v>542</v>
      </c>
      <c r="I1" s="4" t="s">
        <v>543</v>
      </c>
      <c r="J1" s="4" t="s">
        <v>544</v>
      </c>
      <c r="K1" s="4" t="s">
        <v>545</v>
      </c>
      <c r="L1" s="4" t="s">
        <v>546</v>
      </c>
      <c r="M1" s="4" t="s">
        <v>547</v>
      </c>
      <c r="N1" s="4" t="s">
        <v>548</v>
      </c>
      <c r="O1" s="4" t="s">
        <v>549</v>
      </c>
      <c r="P1" s="4" t="s">
        <v>550</v>
      </c>
      <c r="Q1" s="4" t="s">
        <v>551</v>
      </c>
      <c r="R1" s="4" t="s">
        <v>552</v>
      </c>
      <c r="S1" s="4" t="s">
        <v>553</v>
      </c>
      <c r="T1" s="4" t="s">
        <v>554</v>
      </c>
      <c r="U1" s="4" t="s">
        <v>555</v>
      </c>
      <c r="V1" s="4" t="s">
        <v>556</v>
      </c>
      <c r="W1" s="4" t="s">
        <v>557</v>
      </c>
      <c r="X1" s="4" t="s">
        <v>66</v>
      </c>
      <c r="Y1" s="4" t="s">
        <v>558</v>
      </c>
      <c r="Z1" s="4" t="s">
        <v>559</v>
      </c>
      <c r="AA1" s="4" t="s">
        <v>560</v>
      </c>
      <c r="AB1" s="4" t="s">
        <v>561</v>
      </c>
      <c r="AC1" s="4" t="s">
        <v>562</v>
      </c>
      <c r="AD1" s="4" t="s">
        <v>563</v>
      </c>
      <c r="AE1" s="4" t="s">
        <v>564</v>
      </c>
      <c r="AF1" s="4" t="s">
        <v>565</v>
      </c>
      <c r="AG1" s="4" t="s">
        <v>566</v>
      </c>
      <c r="AH1" s="4" t="s">
        <v>437</v>
      </c>
      <c r="AI1" s="4" t="s">
        <v>567</v>
      </c>
      <c r="AJ1" s="4" t="s">
        <v>568</v>
      </c>
      <c r="AK1" s="4" t="s">
        <v>569</v>
      </c>
      <c r="AL1" s="4" t="s">
        <v>570</v>
      </c>
      <c r="AM1" s="4" t="s">
        <v>571</v>
      </c>
      <c r="AN1" s="4" t="s">
        <v>438</v>
      </c>
      <c r="AO1" s="4" t="s">
        <v>572</v>
      </c>
      <c r="AP1" s="4" t="s">
        <v>573</v>
      </c>
      <c r="AQ1" s="4" t="s">
        <v>574</v>
      </c>
      <c r="AR1" s="4" t="s">
        <v>575</v>
      </c>
      <c r="AS1" s="4" t="s">
        <v>576</v>
      </c>
      <c r="AT1" s="4" t="s">
        <v>577</v>
      </c>
      <c r="AU1" s="4" t="s">
        <v>307</v>
      </c>
      <c r="AV1" s="4" t="s">
        <v>578</v>
      </c>
      <c r="AW1" s="4" t="s">
        <v>579</v>
      </c>
      <c r="AX1" s="4" t="s">
        <v>580</v>
      </c>
      <c r="AY1" s="4" t="s">
        <v>581</v>
      </c>
      <c r="AZ1" s="4" t="s">
        <v>582</v>
      </c>
      <c r="BA1" s="4" t="s">
        <v>583</v>
      </c>
      <c r="BB1" s="4" t="s">
        <v>247</v>
      </c>
      <c r="BC1" s="4" t="s">
        <v>584</v>
      </c>
      <c r="BD1" s="4" t="s">
        <v>585</v>
      </c>
      <c r="BE1" s="4" t="s">
        <v>586</v>
      </c>
      <c r="BF1" s="4" t="s">
        <v>587</v>
      </c>
      <c r="BG1" s="4" t="s">
        <v>588</v>
      </c>
      <c r="BH1" s="4" t="s">
        <v>589</v>
      </c>
      <c r="BI1" s="4" t="s">
        <v>590</v>
      </c>
      <c r="BJ1" s="4" t="s">
        <v>439</v>
      </c>
      <c r="BK1" s="4" t="s">
        <v>591</v>
      </c>
      <c r="BL1" s="4" t="s">
        <v>592</v>
      </c>
      <c r="BM1" s="4" t="s">
        <v>593</v>
      </c>
      <c r="BN1" s="4" t="s">
        <v>440</v>
      </c>
      <c r="BO1" s="4" t="s">
        <v>594</v>
      </c>
      <c r="BP1" s="4" t="s">
        <v>595</v>
      </c>
      <c r="BQ1" s="4" t="s">
        <v>596</v>
      </c>
      <c r="BR1" s="4" t="s">
        <v>441</v>
      </c>
      <c r="BS1" s="4" t="s">
        <v>597</v>
      </c>
      <c r="BT1" s="4" t="s">
        <v>598</v>
      </c>
      <c r="BU1" s="4" t="s">
        <v>599</v>
      </c>
      <c r="BV1" s="4" t="s">
        <v>600</v>
      </c>
      <c r="BW1" s="4" t="s">
        <v>446</v>
      </c>
      <c r="BX1" s="4" t="s">
        <v>601</v>
      </c>
      <c r="BY1" s="4" t="s">
        <v>602</v>
      </c>
      <c r="BZ1" s="4" t="s">
        <v>603</v>
      </c>
      <c r="CA1" s="4" t="s">
        <v>447</v>
      </c>
      <c r="CB1" s="4" t="s">
        <v>604</v>
      </c>
      <c r="CC1" s="4" t="s">
        <v>605</v>
      </c>
      <c r="CD1" s="4" t="s">
        <v>606</v>
      </c>
      <c r="CE1" s="4" t="s">
        <v>448</v>
      </c>
      <c r="CF1" s="4" t="s">
        <v>607</v>
      </c>
      <c r="CG1" s="4" t="s">
        <v>608</v>
      </c>
      <c r="CH1" s="4" t="s">
        <v>609</v>
      </c>
      <c r="CI1" s="4" t="s">
        <v>610</v>
      </c>
      <c r="CJ1" s="4" t="s">
        <v>611</v>
      </c>
      <c r="CK1" s="4" t="s">
        <v>612</v>
      </c>
      <c r="CL1" s="4" t="s">
        <v>613</v>
      </c>
      <c r="CM1" s="4" t="s">
        <v>614</v>
      </c>
      <c r="CN1" s="4" t="s">
        <v>615</v>
      </c>
      <c r="CO1" s="4" t="s">
        <v>616</v>
      </c>
      <c r="CP1" s="4" t="s">
        <v>617</v>
      </c>
      <c r="CQ1" s="4" t="s">
        <v>618</v>
      </c>
      <c r="CR1" s="4" t="s">
        <v>619</v>
      </c>
      <c r="CS1" s="4" t="s">
        <v>210</v>
      </c>
      <c r="CT1" s="4" t="s">
        <v>620</v>
      </c>
      <c r="CU1" s="4" t="s">
        <v>621</v>
      </c>
      <c r="CV1" s="4" t="s">
        <v>622</v>
      </c>
      <c r="CW1" s="4" t="s">
        <v>623</v>
      </c>
      <c r="CX1" s="4" t="s">
        <v>624</v>
      </c>
      <c r="CY1" s="4" t="s">
        <v>625</v>
      </c>
      <c r="CZ1" s="4" t="s">
        <v>626</v>
      </c>
      <c r="DA1" s="4" t="s">
        <v>627</v>
      </c>
      <c r="DB1" s="4" t="s">
        <v>628</v>
      </c>
      <c r="DC1" s="4" t="s">
        <v>629</v>
      </c>
      <c r="DD1" s="4" t="s">
        <v>630</v>
      </c>
      <c r="DE1" s="4" t="s">
        <v>631</v>
      </c>
      <c r="DF1" s="4" t="s">
        <v>632</v>
      </c>
      <c r="DG1" s="4" t="s">
        <v>633</v>
      </c>
      <c r="DH1" s="4" t="s">
        <v>634</v>
      </c>
      <c r="DI1" s="4" t="s">
        <v>635</v>
      </c>
      <c r="DJ1" s="4" t="s">
        <v>636</v>
      </c>
      <c r="DK1" s="4" t="s">
        <v>637</v>
      </c>
      <c r="DL1" s="4" t="s">
        <v>638</v>
      </c>
      <c r="DM1" s="4" t="s">
        <v>639</v>
      </c>
      <c r="DN1" s="4" t="s">
        <v>640</v>
      </c>
      <c r="DO1" s="4" t="s">
        <v>641</v>
      </c>
      <c r="DP1" s="4" t="s">
        <v>642</v>
      </c>
      <c r="DQ1" s="4" t="s">
        <v>643</v>
      </c>
      <c r="DR1" s="4" t="s">
        <v>644</v>
      </c>
      <c r="DS1" s="4" t="s">
        <v>645</v>
      </c>
      <c r="DT1" s="4" t="s">
        <v>646</v>
      </c>
      <c r="DU1" s="4" t="s">
        <v>647</v>
      </c>
      <c r="DV1" s="4" t="s">
        <v>648</v>
      </c>
      <c r="DW1" s="4" t="s">
        <v>649</v>
      </c>
      <c r="DX1" s="4" t="s">
        <v>650</v>
      </c>
      <c r="DY1" s="4" t="s">
        <v>651</v>
      </c>
      <c r="DZ1" s="4" t="s">
        <v>652</v>
      </c>
      <c r="EA1" s="4" t="s">
        <v>653</v>
      </c>
      <c r="EB1" s="4" t="s">
        <v>654</v>
      </c>
      <c r="EC1" s="4" t="s">
        <v>655</v>
      </c>
      <c r="ED1" s="4" t="s">
        <v>656</v>
      </c>
      <c r="EE1" s="4" t="s">
        <v>657</v>
      </c>
      <c r="EF1" s="4" t="s">
        <v>658</v>
      </c>
      <c r="EG1" s="4" t="s">
        <v>659</v>
      </c>
      <c r="EH1" s="4" t="s">
        <v>660</v>
      </c>
      <c r="EI1" s="4" t="s">
        <v>661</v>
      </c>
      <c r="EJ1" s="4" t="s">
        <v>662</v>
      </c>
      <c r="EK1" s="4" t="s">
        <v>663</v>
      </c>
      <c r="EL1" s="4" t="s">
        <v>664</v>
      </c>
      <c r="EM1" s="4" t="s">
        <v>665</v>
      </c>
      <c r="EN1" s="4" t="s">
        <v>666</v>
      </c>
      <c r="EO1" s="4" t="s">
        <v>667</v>
      </c>
      <c r="EP1" s="4" t="s">
        <v>668</v>
      </c>
      <c r="EQ1" s="4" t="s">
        <v>669</v>
      </c>
      <c r="ER1" s="4" t="s">
        <v>670</v>
      </c>
      <c r="ES1" s="4" t="s">
        <v>671</v>
      </c>
      <c r="ET1" s="4" t="s">
        <v>672</v>
      </c>
      <c r="EU1" s="4" t="s">
        <v>673</v>
      </c>
      <c r="EV1" s="4" t="s">
        <v>674</v>
      </c>
      <c r="EW1" s="4" t="s">
        <v>675</v>
      </c>
      <c r="EX1" s="4" t="s">
        <v>676</v>
      </c>
      <c r="EY1" s="4" t="s">
        <v>677</v>
      </c>
      <c r="EZ1" s="4" t="s">
        <v>678</v>
      </c>
      <c r="FA1" s="4" t="s">
        <v>679</v>
      </c>
      <c r="FB1" s="4" t="s">
        <v>680</v>
      </c>
      <c r="FC1" s="4" t="s">
        <v>681</v>
      </c>
      <c r="FD1" s="4" t="s">
        <v>682</v>
      </c>
      <c r="FE1" s="4" t="s">
        <v>683</v>
      </c>
      <c r="FF1" s="4" t="s">
        <v>684</v>
      </c>
      <c r="FG1" s="4" t="s">
        <v>685</v>
      </c>
      <c r="FH1" s="4" t="s">
        <v>686</v>
      </c>
      <c r="FI1" s="4" t="s">
        <v>687</v>
      </c>
      <c r="FJ1" s="4" t="s">
        <v>688</v>
      </c>
      <c r="FK1" s="4" t="s">
        <v>689</v>
      </c>
      <c r="FL1" s="4" t="s">
        <v>690</v>
      </c>
      <c r="FM1" s="4" t="s">
        <v>691</v>
      </c>
      <c r="FN1" s="4" t="s">
        <v>692</v>
      </c>
      <c r="FO1" s="4" t="s">
        <v>693</v>
      </c>
      <c r="FP1" s="4" t="s">
        <v>694</v>
      </c>
      <c r="FQ1" s="4" t="s">
        <v>695</v>
      </c>
      <c r="FR1" s="4" t="s">
        <v>696</v>
      </c>
      <c r="FS1" s="4" t="s">
        <v>697</v>
      </c>
      <c r="FT1" s="4" t="s">
        <v>698</v>
      </c>
      <c r="FU1" s="4" t="s">
        <v>699</v>
      </c>
      <c r="FV1" s="4" t="s">
        <v>700</v>
      </c>
      <c r="FW1" s="4" t="s">
        <v>701</v>
      </c>
      <c r="FX1" s="4" t="s">
        <v>702</v>
      </c>
      <c r="FY1" s="4" t="s">
        <v>703</v>
      </c>
      <c r="FZ1" s="4" t="s">
        <v>704</v>
      </c>
      <c r="GA1" s="4" t="s">
        <v>705</v>
      </c>
      <c r="GB1" s="4" t="s">
        <v>706</v>
      </c>
      <c r="GC1" s="4" t="s">
        <v>707</v>
      </c>
      <c r="GD1" s="4" t="s">
        <v>708</v>
      </c>
      <c r="GE1" s="4" t="s">
        <v>709</v>
      </c>
      <c r="GF1" s="4" t="s">
        <v>710</v>
      </c>
    </row>
    <row r="2" spans="1:188">
      <c r="A2" s="5" t="s">
        <v>711</v>
      </c>
      <c r="B2" s="6" t="s">
        <v>218</v>
      </c>
      <c r="C2" s="6">
        <v>91</v>
      </c>
      <c r="D2" s="6">
        <v>0</v>
      </c>
      <c r="E2" s="6">
        <v>2</v>
      </c>
      <c r="F2" s="6">
        <v>3</v>
      </c>
      <c r="G2" s="6">
        <v>5</v>
      </c>
      <c r="H2" s="6">
        <v>5</v>
      </c>
      <c r="I2" s="6">
        <v>0</v>
      </c>
      <c r="J2" s="6">
        <v>2</v>
      </c>
      <c r="K2" s="6">
        <v>3</v>
      </c>
      <c r="L2" s="6">
        <v>5</v>
      </c>
      <c r="M2" s="6">
        <v>0</v>
      </c>
      <c r="N2" s="6">
        <v>0</v>
      </c>
      <c r="O2" s="6">
        <v>0</v>
      </c>
      <c r="P2" s="6">
        <v>1</v>
      </c>
      <c r="Q2" s="6">
        <v>1</v>
      </c>
      <c r="R2" s="6">
        <v>0</v>
      </c>
      <c r="S2" s="6">
        <v>2</v>
      </c>
      <c r="T2" s="6">
        <v>4</v>
      </c>
      <c r="U2" s="6">
        <v>6</v>
      </c>
      <c r="V2" s="6">
        <v>0</v>
      </c>
      <c r="W2" s="6">
        <v>48</v>
      </c>
      <c r="X2" s="6">
        <v>94</v>
      </c>
      <c r="Y2" s="6">
        <v>94</v>
      </c>
      <c r="Z2" s="6">
        <v>0</v>
      </c>
      <c r="AA2" s="6">
        <v>0</v>
      </c>
      <c r="AB2" s="6">
        <v>-3</v>
      </c>
      <c r="AC2" s="6">
        <v>86</v>
      </c>
      <c r="AD2" s="6">
        <v>68</v>
      </c>
      <c r="AE2" s="6">
        <v>86</v>
      </c>
      <c r="AF2" s="6">
        <v>21</v>
      </c>
      <c r="AG2" s="6">
        <v>73</v>
      </c>
      <c r="AH2" s="6">
        <v>1</v>
      </c>
      <c r="AI2" s="6">
        <v>0</v>
      </c>
      <c r="AJ2" s="6">
        <v>1</v>
      </c>
      <c r="AK2" s="6">
        <v>0</v>
      </c>
      <c r="AL2" s="6">
        <v>0</v>
      </c>
      <c r="AM2" s="6">
        <v>0</v>
      </c>
      <c r="AN2" s="6">
        <v>0</v>
      </c>
      <c r="AO2" s="6">
        <v>0</v>
      </c>
      <c r="AP2" s="6">
        <v>0</v>
      </c>
      <c r="AQ2" s="6">
        <v>0</v>
      </c>
      <c r="AR2" s="6">
        <v>0</v>
      </c>
      <c r="AS2" s="6">
        <v>0</v>
      </c>
      <c r="AT2" s="6">
        <v>0</v>
      </c>
      <c r="AU2" s="6">
        <v>2</v>
      </c>
      <c r="AV2" s="6">
        <v>2</v>
      </c>
      <c r="AW2" s="6">
        <v>0</v>
      </c>
      <c r="AX2" s="6">
        <v>0</v>
      </c>
      <c r="AY2" s="6">
        <v>2</v>
      </c>
      <c r="AZ2" s="6">
        <v>0</v>
      </c>
      <c r="BA2" s="6">
        <v>0</v>
      </c>
      <c r="BB2" s="6">
        <v>20</v>
      </c>
      <c r="BC2" s="6">
        <v>18</v>
      </c>
      <c r="BD2" s="6">
        <v>2</v>
      </c>
      <c r="BE2" s="6">
        <v>8</v>
      </c>
      <c r="BF2" s="6">
        <v>8</v>
      </c>
      <c r="BG2" s="6">
        <v>2</v>
      </c>
      <c r="BH2" s="6">
        <v>0</v>
      </c>
      <c r="BI2" s="6">
        <v>22</v>
      </c>
      <c r="BJ2" s="6">
        <v>6</v>
      </c>
      <c r="BK2" s="6">
        <v>6</v>
      </c>
      <c r="BL2" s="6">
        <v>6</v>
      </c>
      <c r="BM2" s="6">
        <v>0</v>
      </c>
      <c r="BN2" s="6">
        <v>17</v>
      </c>
      <c r="BO2" s="6">
        <v>14</v>
      </c>
      <c r="BP2" s="6">
        <v>17</v>
      </c>
      <c r="BQ2" s="6">
        <v>0</v>
      </c>
      <c r="BR2" s="6">
        <v>21</v>
      </c>
      <c r="BS2" s="6">
        <v>13</v>
      </c>
      <c r="BT2" s="6">
        <v>21</v>
      </c>
      <c r="BU2" s="6">
        <v>0</v>
      </c>
      <c r="BV2" s="6">
        <v>44</v>
      </c>
      <c r="BW2" s="6">
        <v>17</v>
      </c>
      <c r="BX2" s="6">
        <v>17</v>
      </c>
      <c r="BY2" s="6">
        <v>0</v>
      </c>
      <c r="BZ2" s="6">
        <v>0</v>
      </c>
      <c r="CA2" s="6">
        <v>7</v>
      </c>
      <c r="CB2" s="6">
        <v>0</v>
      </c>
      <c r="CC2" s="6">
        <v>0</v>
      </c>
      <c r="CD2" s="6">
        <v>24</v>
      </c>
      <c r="CE2" s="6">
        <v>0</v>
      </c>
      <c r="CF2" s="6">
        <v>0</v>
      </c>
      <c r="CG2" s="6">
        <v>0</v>
      </c>
      <c r="CH2" s="6">
        <v>2</v>
      </c>
      <c r="CI2" s="6">
        <v>0</v>
      </c>
      <c r="CJ2" s="6">
        <v>0</v>
      </c>
      <c r="CK2" s="6">
        <v>0</v>
      </c>
      <c r="CL2" s="6">
        <v>2</v>
      </c>
      <c r="CM2" s="6">
        <v>0</v>
      </c>
      <c r="CN2" s="6">
        <v>0</v>
      </c>
      <c r="CO2" s="6">
        <v>1</v>
      </c>
      <c r="CP2" s="6">
        <v>0</v>
      </c>
      <c r="CQ2" s="6">
        <v>0</v>
      </c>
      <c r="CR2" s="6">
        <v>1</v>
      </c>
      <c r="CS2" s="6">
        <v>0</v>
      </c>
      <c r="CT2" s="6">
        <v>0</v>
      </c>
      <c r="CU2" s="6">
        <v>1</v>
      </c>
      <c r="CV2" s="6">
        <v>0</v>
      </c>
      <c r="CW2" s="6">
        <v>1</v>
      </c>
      <c r="CX2" s="6">
        <v>0</v>
      </c>
      <c r="CY2" s="6">
        <v>0</v>
      </c>
      <c r="CZ2" s="6">
        <v>0</v>
      </c>
      <c r="DA2" s="6">
        <v>22</v>
      </c>
      <c r="DB2" s="6">
        <v>2</v>
      </c>
      <c r="DC2" s="6">
        <v>8</v>
      </c>
      <c r="DD2" s="6">
        <v>10</v>
      </c>
      <c r="DE2" s="6">
        <v>2</v>
      </c>
      <c r="DF2" s="6">
        <v>0</v>
      </c>
      <c r="DG2" s="6">
        <v>52</v>
      </c>
      <c r="DH2" s="6">
        <v>52</v>
      </c>
      <c r="DI2" s="6">
        <v>0</v>
      </c>
      <c r="DJ2" s="6">
        <v>16</v>
      </c>
      <c r="DK2" s="6">
        <v>0</v>
      </c>
      <c r="DL2" s="6">
        <v>91</v>
      </c>
      <c r="DM2" s="6">
        <v>1</v>
      </c>
      <c r="DN2" s="6">
        <v>22</v>
      </c>
      <c r="DO2" s="6">
        <v>44</v>
      </c>
      <c r="DP2" s="6">
        <v>16</v>
      </c>
      <c r="DQ2" s="6">
        <v>20</v>
      </c>
      <c r="DR2" s="6">
        <v>33</v>
      </c>
      <c r="DS2" s="6">
        <v>2</v>
      </c>
      <c r="DT2" s="6">
        <v>5</v>
      </c>
      <c r="DU2" s="6">
        <v>0</v>
      </c>
      <c r="DV2" s="6">
        <v>3</v>
      </c>
      <c r="DW2" s="6">
        <v>3</v>
      </c>
      <c r="DX2" s="6">
        <v>0</v>
      </c>
      <c r="DY2" s="6">
        <v>0</v>
      </c>
      <c r="DZ2" s="6">
        <v>0</v>
      </c>
      <c r="EA2" s="6">
        <v>8</v>
      </c>
      <c r="EB2" s="6">
        <v>0</v>
      </c>
      <c r="EC2" s="6">
        <v>0</v>
      </c>
      <c r="ED2" s="6">
        <v>0</v>
      </c>
      <c r="EE2" s="6">
        <v>0</v>
      </c>
      <c r="EF2" s="6">
        <v>2</v>
      </c>
      <c r="EG2" s="6">
        <v>71</v>
      </c>
      <c r="EH2" s="6">
        <v>19</v>
      </c>
      <c r="EI2" s="6">
        <v>0</v>
      </c>
      <c r="EJ2" s="6">
        <v>2</v>
      </c>
      <c r="EK2" s="6">
        <v>7</v>
      </c>
      <c r="EL2" s="6">
        <v>15</v>
      </c>
      <c r="EM2" s="6">
        <v>52</v>
      </c>
      <c r="EN2" s="6">
        <v>17</v>
      </c>
      <c r="EO2" s="6">
        <v>3</v>
      </c>
      <c r="EP2" s="6">
        <v>20</v>
      </c>
      <c r="EQ2" s="6">
        <v>16</v>
      </c>
      <c r="ER2" s="6">
        <v>73</v>
      </c>
      <c r="ES2" s="6">
        <v>5</v>
      </c>
      <c r="ET2" s="6">
        <v>0</v>
      </c>
      <c r="EU2" s="6">
        <v>2</v>
      </c>
      <c r="EV2" s="6">
        <v>2</v>
      </c>
      <c r="EW2" s="6">
        <v>5</v>
      </c>
      <c r="EX2" s="6">
        <v>4</v>
      </c>
      <c r="EY2" s="6">
        <v>2</v>
      </c>
      <c r="EZ2" s="6">
        <v>4</v>
      </c>
      <c r="FA2" s="6">
        <v>3</v>
      </c>
      <c r="FB2" s="6">
        <v>0</v>
      </c>
      <c r="FC2" s="6">
        <v>0</v>
      </c>
      <c r="FD2" s="6">
        <v>1</v>
      </c>
      <c r="FE2" s="6">
        <v>0</v>
      </c>
      <c r="FF2" s="6">
        <v>0</v>
      </c>
      <c r="FG2" s="6">
        <v>0</v>
      </c>
      <c r="FH2" s="6">
        <v>0</v>
      </c>
      <c r="FI2" s="6">
        <v>4</v>
      </c>
      <c r="FJ2" s="6">
        <v>0</v>
      </c>
      <c r="FK2" s="6">
        <v>0</v>
      </c>
      <c r="FL2" s="6">
        <v>0</v>
      </c>
      <c r="FM2" s="6">
        <v>0</v>
      </c>
      <c r="FN2" s="6">
        <v>0</v>
      </c>
      <c r="FO2" s="6">
        <v>0</v>
      </c>
      <c r="FP2" s="6">
        <v>1</v>
      </c>
      <c r="FQ2" s="6">
        <v>0</v>
      </c>
      <c r="FR2" s="6">
        <v>1</v>
      </c>
      <c r="FS2" s="6">
        <v>91</v>
      </c>
      <c r="FT2" s="6">
        <v>0</v>
      </c>
      <c r="FU2" s="6">
        <v>0</v>
      </c>
      <c r="FV2" s="6">
        <v>0</v>
      </c>
      <c r="FW2" s="6">
        <v>0</v>
      </c>
      <c r="FX2" s="6">
        <v>0</v>
      </c>
      <c r="FY2" s="6">
        <v>0</v>
      </c>
      <c r="FZ2" s="6">
        <v>2</v>
      </c>
      <c r="GA2" s="6">
        <v>0</v>
      </c>
      <c r="GB2" s="6">
        <v>0</v>
      </c>
      <c r="GC2" s="6">
        <v>1</v>
      </c>
      <c r="GD2" s="6">
        <v>0</v>
      </c>
      <c r="GE2" s="6">
        <v>0</v>
      </c>
      <c r="GF2" s="6">
        <v>0</v>
      </c>
    </row>
    <row r="3" spans="1:188">
      <c r="A3" s="5" t="s">
        <v>712</v>
      </c>
      <c r="B3" s="6" t="s">
        <v>239</v>
      </c>
      <c r="C3" s="6">
        <v>152</v>
      </c>
      <c r="D3" s="6">
        <v>0</v>
      </c>
      <c r="E3" s="6">
        <v>2</v>
      </c>
      <c r="F3" s="6">
        <v>3</v>
      </c>
      <c r="G3" s="6">
        <v>5</v>
      </c>
      <c r="H3" s="6">
        <v>5</v>
      </c>
      <c r="I3" s="6">
        <v>0</v>
      </c>
      <c r="J3" s="6">
        <v>2</v>
      </c>
      <c r="K3" s="6">
        <v>3</v>
      </c>
      <c r="L3" s="6">
        <v>5</v>
      </c>
      <c r="M3" s="6">
        <v>0</v>
      </c>
      <c r="N3" s="6">
        <v>0</v>
      </c>
      <c r="O3" s="6">
        <v>1</v>
      </c>
      <c r="P3" s="6">
        <v>1</v>
      </c>
      <c r="Q3" s="6">
        <v>2</v>
      </c>
      <c r="R3" s="6">
        <v>0</v>
      </c>
      <c r="S3" s="6">
        <v>3</v>
      </c>
      <c r="T3" s="6">
        <v>4</v>
      </c>
      <c r="U3" s="6">
        <v>7</v>
      </c>
      <c r="V3" s="6">
        <v>1</v>
      </c>
      <c r="W3" s="6">
        <v>98</v>
      </c>
      <c r="X3" s="6">
        <v>135</v>
      </c>
      <c r="Y3" s="6">
        <v>134</v>
      </c>
      <c r="Z3" s="6">
        <v>1</v>
      </c>
      <c r="AA3" s="6">
        <v>0</v>
      </c>
      <c r="AB3" s="6">
        <v>18</v>
      </c>
      <c r="AC3" s="6">
        <v>129</v>
      </c>
      <c r="AD3" s="6">
        <v>104</v>
      </c>
      <c r="AE3" s="6">
        <v>128</v>
      </c>
      <c r="AF3" s="6">
        <v>33</v>
      </c>
      <c r="AG3" s="6">
        <v>102</v>
      </c>
      <c r="AH3" s="6">
        <v>0</v>
      </c>
      <c r="AI3" s="6">
        <v>0</v>
      </c>
      <c r="AJ3" s="6">
        <v>0</v>
      </c>
      <c r="AK3" s="6">
        <v>0</v>
      </c>
      <c r="AL3" s="6">
        <v>0</v>
      </c>
      <c r="AM3" s="6">
        <v>0</v>
      </c>
      <c r="AN3" s="6">
        <v>0</v>
      </c>
      <c r="AO3" s="6">
        <v>0</v>
      </c>
      <c r="AP3" s="6">
        <v>0</v>
      </c>
      <c r="AQ3" s="6">
        <v>0</v>
      </c>
      <c r="AR3" s="6">
        <v>0</v>
      </c>
      <c r="AS3" s="6">
        <v>0</v>
      </c>
      <c r="AT3" s="6">
        <v>0</v>
      </c>
      <c r="AU3" s="6">
        <v>4</v>
      </c>
      <c r="AV3" s="6">
        <v>4</v>
      </c>
      <c r="AW3" s="6">
        <v>2</v>
      </c>
      <c r="AX3" s="6">
        <v>0</v>
      </c>
      <c r="AY3" s="6">
        <v>2</v>
      </c>
      <c r="AZ3" s="6">
        <v>0</v>
      </c>
      <c r="BA3" s="6">
        <v>0</v>
      </c>
      <c r="BB3" s="6">
        <v>14</v>
      </c>
      <c r="BC3" s="6">
        <v>11</v>
      </c>
      <c r="BD3" s="6">
        <v>1</v>
      </c>
      <c r="BE3" s="6">
        <v>11</v>
      </c>
      <c r="BF3" s="6">
        <v>1</v>
      </c>
      <c r="BG3" s="6">
        <v>1</v>
      </c>
      <c r="BH3" s="6">
        <v>0</v>
      </c>
      <c r="BI3" s="6">
        <v>18</v>
      </c>
      <c r="BJ3" s="6">
        <v>4</v>
      </c>
      <c r="BK3" s="6">
        <v>4</v>
      </c>
      <c r="BL3" s="6">
        <v>4</v>
      </c>
      <c r="BM3" s="6">
        <v>0</v>
      </c>
      <c r="BN3" s="6">
        <v>32</v>
      </c>
      <c r="BO3" s="6">
        <v>23</v>
      </c>
      <c r="BP3" s="6">
        <v>32</v>
      </c>
      <c r="BQ3" s="6">
        <v>0</v>
      </c>
      <c r="BR3" s="6">
        <v>36</v>
      </c>
      <c r="BS3" s="6">
        <v>20</v>
      </c>
      <c r="BT3" s="6">
        <v>36</v>
      </c>
      <c r="BU3" s="6">
        <v>0</v>
      </c>
      <c r="BV3" s="6">
        <v>72</v>
      </c>
      <c r="BW3" s="6">
        <v>30</v>
      </c>
      <c r="BX3" s="6">
        <v>30</v>
      </c>
      <c r="BY3" s="6">
        <v>0</v>
      </c>
      <c r="BZ3" s="6">
        <v>0</v>
      </c>
      <c r="CA3" s="6">
        <v>11</v>
      </c>
      <c r="CB3" s="6">
        <v>0</v>
      </c>
      <c r="CC3" s="6">
        <v>0</v>
      </c>
      <c r="CD3" s="6">
        <v>41</v>
      </c>
      <c r="CE3" s="6">
        <v>0</v>
      </c>
      <c r="CF3" s="6">
        <v>0</v>
      </c>
      <c r="CG3" s="6">
        <v>2</v>
      </c>
      <c r="CH3" s="6">
        <v>0</v>
      </c>
      <c r="CI3" s="6">
        <v>0</v>
      </c>
      <c r="CJ3" s="6">
        <v>1</v>
      </c>
      <c r="CK3" s="6">
        <v>0</v>
      </c>
      <c r="CL3" s="6">
        <v>1</v>
      </c>
      <c r="CM3" s="6">
        <v>0</v>
      </c>
      <c r="CN3" s="6">
        <v>0</v>
      </c>
      <c r="CO3" s="6">
        <v>0</v>
      </c>
      <c r="CP3" s="6">
        <v>0</v>
      </c>
      <c r="CQ3" s="6">
        <v>0</v>
      </c>
      <c r="CR3" s="6">
        <v>0</v>
      </c>
      <c r="CS3" s="6">
        <v>0</v>
      </c>
      <c r="CT3" s="6">
        <v>0</v>
      </c>
      <c r="CU3" s="6">
        <v>0</v>
      </c>
      <c r="CV3" s="6">
        <v>0</v>
      </c>
      <c r="CW3" s="6">
        <v>0</v>
      </c>
      <c r="CX3" s="6">
        <v>0</v>
      </c>
      <c r="CY3" s="6">
        <v>0</v>
      </c>
      <c r="CZ3" s="6">
        <v>0</v>
      </c>
      <c r="DA3" s="6">
        <v>19</v>
      </c>
      <c r="DB3" s="6">
        <v>4</v>
      </c>
      <c r="DC3" s="6">
        <v>11</v>
      </c>
      <c r="DD3" s="6">
        <v>3</v>
      </c>
      <c r="DE3" s="6">
        <v>1</v>
      </c>
      <c r="DF3" s="6">
        <v>0</v>
      </c>
      <c r="DG3" s="6">
        <v>86</v>
      </c>
      <c r="DH3" s="6">
        <v>86</v>
      </c>
      <c r="DI3" s="6">
        <v>0</v>
      </c>
      <c r="DJ3" s="6">
        <v>27</v>
      </c>
      <c r="DK3" s="6">
        <v>0</v>
      </c>
      <c r="DL3" s="6">
        <v>134</v>
      </c>
      <c r="DM3" s="6">
        <v>0</v>
      </c>
      <c r="DN3" s="6">
        <v>18</v>
      </c>
      <c r="DO3" s="6">
        <v>71</v>
      </c>
      <c r="DP3" s="6">
        <v>26</v>
      </c>
      <c r="DQ3" s="6">
        <v>15</v>
      </c>
      <c r="DR3" s="6">
        <v>47</v>
      </c>
      <c r="DS3" s="6">
        <v>3</v>
      </c>
      <c r="DT3" s="6">
        <v>13</v>
      </c>
      <c r="DU3" s="6">
        <v>0</v>
      </c>
      <c r="DV3" s="6">
        <v>9</v>
      </c>
      <c r="DW3" s="6">
        <v>3</v>
      </c>
      <c r="DX3" s="6">
        <v>0</v>
      </c>
      <c r="DY3" s="6">
        <v>0</v>
      </c>
      <c r="DZ3" s="6">
        <v>1</v>
      </c>
      <c r="EA3" s="6">
        <v>15</v>
      </c>
      <c r="EB3" s="6">
        <v>0</v>
      </c>
      <c r="EC3" s="6">
        <v>0</v>
      </c>
      <c r="ED3" s="6">
        <v>0</v>
      </c>
      <c r="EE3" s="6">
        <v>1</v>
      </c>
      <c r="EF3" s="6">
        <v>2</v>
      </c>
      <c r="EG3" s="6">
        <v>107</v>
      </c>
      <c r="EH3" s="6">
        <v>24</v>
      </c>
      <c r="EI3" s="6">
        <v>1</v>
      </c>
      <c r="EJ3" s="6">
        <v>1</v>
      </c>
      <c r="EK3" s="6">
        <v>7</v>
      </c>
      <c r="EL3" s="6">
        <v>29</v>
      </c>
      <c r="EM3" s="6">
        <v>73</v>
      </c>
      <c r="EN3" s="6">
        <v>23</v>
      </c>
      <c r="EO3" s="6">
        <v>3</v>
      </c>
      <c r="EP3" s="6">
        <v>26</v>
      </c>
      <c r="EQ3" s="6">
        <v>19</v>
      </c>
      <c r="ER3" s="6">
        <v>111</v>
      </c>
      <c r="ES3" s="6">
        <v>5</v>
      </c>
      <c r="ET3" s="6">
        <v>1</v>
      </c>
      <c r="EU3" s="6">
        <v>1</v>
      </c>
      <c r="EV3" s="6">
        <v>2</v>
      </c>
      <c r="EW3" s="6">
        <v>8</v>
      </c>
      <c r="EX3" s="6">
        <v>4</v>
      </c>
      <c r="EY3" s="6">
        <v>4</v>
      </c>
      <c r="EZ3" s="6">
        <v>6</v>
      </c>
      <c r="FA3" s="6">
        <v>10</v>
      </c>
      <c r="FB3" s="6">
        <v>0</v>
      </c>
      <c r="FC3" s="6">
        <v>0</v>
      </c>
      <c r="FD3" s="6">
        <v>6</v>
      </c>
      <c r="FE3" s="6">
        <v>0</v>
      </c>
      <c r="FF3" s="6">
        <v>0</v>
      </c>
      <c r="FG3" s="6">
        <v>0</v>
      </c>
      <c r="FH3" s="6">
        <v>0</v>
      </c>
      <c r="FI3" s="6">
        <v>16</v>
      </c>
      <c r="FJ3" s="6">
        <v>2</v>
      </c>
      <c r="FK3" s="6">
        <v>6</v>
      </c>
      <c r="FL3" s="6">
        <v>0</v>
      </c>
      <c r="FM3" s="6">
        <v>0</v>
      </c>
      <c r="FN3" s="6">
        <v>0</v>
      </c>
      <c r="FO3" s="6">
        <v>0</v>
      </c>
      <c r="FP3" s="6">
        <v>0</v>
      </c>
      <c r="FQ3" s="6">
        <v>0</v>
      </c>
      <c r="FR3" s="6">
        <v>8</v>
      </c>
      <c r="FS3" s="6">
        <v>127</v>
      </c>
      <c r="FT3" s="6">
        <v>0</v>
      </c>
      <c r="FU3" s="6">
        <v>0</v>
      </c>
      <c r="FV3" s="6">
        <v>0</v>
      </c>
      <c r="FW3" s="6">
        <v>0</v>
      </c>
      <c r="FX3" s="6">
        <v>0</v>
      </c>
      <c r="FY3" s="6">
        <v>2</v>
      </c>
      <c r="FZ3" s="6">
        <v>3</v>
      </c>
      <c r="GA3" s="6">
        <v>0</v>
      </c>
      <c r="GB3" s="6">
        <v>0</v>
      </c>
      <c r="GC3" s="6">
        <v>0</v>
      </c>
      <c r="GD3" s="6">
        <v>0</v>
      </c>
      <c r="GE3" s="6">
        <v>0</v>
      </c>
      <c r="GF3" s="6">
        <v>1</v>
      </c>
    </row>
    <row r="4" spans="1:188">
      <c r="A4" s="5" t="s">
        <v>713</v>
      </c>
      <c r="B4" s="6" t="s">
        <v>255</v>
      </c>
      <c r="C4" s="6">
        <v>78</v>
      </c>
      <c r="D4" s="6">
        <v>0</v>
      </c>
      <c r="E4" s="6">
        <v>1</v>
      </c>
      <c r="F4" s="6">
        <v>2</v>
      </c>
      <c r="G4" s="6">
        <v>3</v>
      </c>
      <c r="H4" s="6">
        <v>3</v>
      </c>
      <c r="I4" s="6">
        <v>0</v>
      </c>
      <c r="J4" s="6">
        <v>1</v>
      </c>
      <c r="K4" s="6">
        <v>3</v>
      </c>
      <c r="L4" s="6">
        <v>4</v>
      </c>
      <c r="M4" s="6">
        <v>0</v>
      </c>
      <c r="N4" s="6">
        <v>0</v>
      </c>
      <c r="O4" s="6">
        <v>1</v>
      </c>
      <c r="P4" s="6">
        <v>0</v>
      </c>
      <c r="Q4" s="6">
        <v>1</v>
      </c>
      <c r="R4" s="6">
        <v>0</v>
      </c>
      <c r="S4" s="6">
        <v>2</v>
      </c>
      <c r="T4" s="6">
        <v>3</v>
      </c>
      <c r="U4" s="6">
        <v>5</v>
      </c>
      <c r="V4" s="6">
        <v>0</v>
      </c>
      <c r="W4" s="6">
        <v>59</v>
      </c>
      <c r="X4" s="6">
        <v>73</v>
      </c>
      <c r="Y4" s="6">
        <v>73</v>
      </c>
      <c r="Z4" s="6">
        <v>0</v>
      </c>
      <c r="AA4" s="6">
        <v>0</v>
      </c>
      <c r="AB4" s="6">
        <v>6</v>
      </c>
      <c r="AC4" s="6">
        <v>69</v>
      </c>
      <c r="AD4" s="6">
        <v>57</v>
      </c>
      <c r="AE4" s="6">
        <v>68</v>
      </c>
      <c r="AF4" s="6">
        <v>22</v>
      </c>
      <c r="AG4" s="6">
        <v>51</v>
      </c>
      <c r="AH4" s="6">
        <v>0</v>
      </c>
      <c r="AI4" s="6">
        <v>0</v>
      </c>
      <c r="AJ4" s="6">
        <v>0</v>
      </c>
      <c r="AK4" s="6">
        <v>0</v>
      </c>
      <c r="AL4" s="6">
        <v>0</v>
      </c>
      <c r="AM4" s="6">
        <v>0</v>
      </c>
      <c r="AN4" s="6">
        <v>0</v>
      </c>
      <c r="AO4" s="6">
        <v>0</v>
      </c>
      <c r="AP4" s="6">
        <v>0</v>
      </c>
      <c r="AQ4" s="6">
        <v>0</v>
      </c>
      <c r="AR4" s="6">
        <v>0</v>
      </c>
      <c r="AS4" s="6">
        <v>0</v>
      </c>
      <c r="AT4" s="6">
        <v>0</v>
      </c>
      <c r="AU4" s="6">
        <v>0</v>
      </c>
      <c r="AV4" s="6">
        <v>0</v>
      </c>
      <c r="AW4" s="6">
        <v>0</v>
      </c>
      <c r="AX4" s="6">
        <v>0</v>
      </c>
      <c r="AY4" s="6">
        <v>0</v>
      </c>
      <c r="AZ4" s="6">
        <v>0</v>
      </c>
      <c r="BA4" s="6">
        <v>0</v>
      </c>
      <c r="BB4" s="6">
        <v>8</v>
      </c>
      <c r="BC4" s="6">
        <v>8</v>
      </c>
      <c r="BD4" s="6">
        <v>5</v>
      </c>
      <c r="BE4" s="6">
        <v>3</v>
      </c>
      <c r="BF4" s="6">
        <v>0</v>
      </c>
      <c r="BG4" s="6">
        <v>0</v>
      </c>
      <c r="BH4" s="6">
        <v>0</v>
      </c>
      <c r="BI4" s="6">
        <v>8</v>
      </c>
      <c r="BJ4" s="6">
        <v>5</v>
      </c>
      <c r="BK4" s="6">
        <v>4</v>
      </c>
      <c r="BL4" s="6">
        <v>5</v>
      </c>
      <c r="BM4" s="6">
        <v>0</v>
      </c>
      <c r="BN4" s="6">
        <v>17</v>
      </c>
      <c r="BO4" s="6">
        <v>12</v>
      </c>
      <c r="BP4" s="6">
        <v>17</v>
      </c>
      <c r="BQ4" s="6">
        <v>0</v>
      </c>
      <c r="BR4" s="6">
        <v>25</v>
      </c>
      <c r="BS4" s="6">
        <v>11</v>
      </c>
      <c r="BT4" s="6">
        <v>23</v>
      </c>
      <c r="BU4" s="6">
        <v>2</v>
      </c>
      <c r="BV4" s="6">
        <v>47</v>
      </c>
      <c r="BW4" s="6">
        <v>6</v>
      </c>
      <c r="BX4" s="6">
        <v>6</v>
      </c>
      <c r="BY4" s="6">
        <v>0</v>
      </c>
      <c r="BZ4" s="6">
        <v>0</v>
      </c>
      <c r="CA4" s="6">
        <v>7</v>
      </c>
      <c r="CB4" s="6">
        <v>0</v>
      </c>
      <c r="CC4" s="6">
        <v>0</v>
      </c>
      <c r="CD4" s="6">
        <v>13</v>
      </c>
      <c r="CE4" s="6">
        <v>0</v>
      </c>
      <c r="CF4" s="6">
        <v>0</v>
      </c>
      <c r="CG4" s="6">
        <v>3</v>
      </c>
      <c r="CH4" s="6">
        <v>0</v>
      </c>
      <c r="CI4" s="6">
        <v>0</v>
      </c>
      <c r="CJ4" s="6">
        <v>0</v>
      </c>
      <c r="CK4" s="6">
        <v>0</v>
      </c>
      <c r="CL4" s="6">
        <v>0</v>
      </c>
      <c r="CM4" s="6">
        <v>1</v>
      </c>
      <c r="CN4" s="6">
        <v>0</v>
      </c>
      <c r="CO4" s="6">
        <v>0</v>
      </c>
      <c r="CP4" s="6">
        <v>0</v>
      </c>
      <c r="CQ4" s="6">
        <v>0</v>
      </c>
      <c r="CR4" s="6">
        <v>1</v>
      </c>
      <c r="CS4" s="6">
        <v>0</v>
      </c>
      <c r="CT4" s="6">
        <v>0</v>
      </c>
      <c r="CU4" s="6">
        <v>0</v>
      </c>
      <c r="CV4" s="6">
        <v>0</v>
      </c>
      <c r="CW4" s="6">
        <v>0</v>
      </c>
      <c r="CX4" s="6">
        <v>0</v>
      </c>
      <c r="CY4" s="6">
        <v>0</v>
      </c>
      <c r="CZ4" s="6">
        <v>0</v>
      </c>
      <c r="DA4" s="6">
        <v>8</v>
      </c>
      <c r="DB4" s="6">
        <v>5</v>
      </c>
      <c r="DC4" s="6">
        <v>3</v>
      </c>
      <c r="DD4" s="6">
        <v>0</v>
      </c>
      <c r="DE4" s="6">
        <v>0</v>
      </c>
      <c r="DF4" s="6">
        <v>0</v>
      </c>
      <c r="DG4" s="6">
        <v>48</v>
      </c>
      <c r="DH4" s="6">
        <v>46</v>
      </c>
      <c r="DI4" s="6">
        <v>2</v>
      </c>
      <c r="DJ4" s="6">
        <v>13</v>
      </c>
      <c r="DK4" s="6">
        <v>0</v>
      </c>
      <c r="DL4" s="6">
        <v>72</v>
      </c>
      <c r="DM4" s="6">
        <v>0</v>
      </c>
      <c r="DN4" s="6">
        <v>8</v>
      </c>
      <c r="DO4" s="6">
        <v>47</v>
      </c>
      <c r="DP4" s="6">
        <v>13</v>
      </c>
      <c r="DQ4" s="6">
        <v>8</v>
      </c>
      <c r="DR4" s="6">
        <v>27</v>
      </c>
      <c r="DS4" s="6">
        <v>0</v>
      </c>
      <c r="DT4" s="6">
        <v>16</v>
      </c>
      <c r="DU4" s="6">
        <v>0</v>
      </c>
      <c r="DV4" s="6">
        <v>4</v>
      </c>
      <c r="DW4" s="6">
        <v>0</v>
      </c>
      <c r="DX4" s="6">
        <v>0</v>
      </c>
      <c r="DY4" s="6">
        <v>0</v>
      </c>
      <c r="DZ4" s="6">
        <v>0</v>
      </c>
      <c r="EA4" s="6">
        <v>0</v>
      </c>
      <c r="EB4" s="6">
        <v>0</v>
      </c>
      <c r="EC4" s="6">
        <v>0</v>
      </c>
      <c r="ED4" s="6">
        <v>1</v>
      </c>
      <c r="EE4" s="6">
        <v>0</v>
      </c>
      <c r="EF4" s="6">
        <v>4</v>
      </c>
      <c r="EG4" s="6">
        <v>56</v>
      </c>
      <c r="EH4" s="6">
        <v>12</v>
      </c>
      <c r="EI4" s="6">
        <v>1</v>
      </c>
      <c r="EJ4" s="6">
        <v>0</v>
      </c>
      <c r="EK4" s="6">
        <v>14</v>
      </c>
      <c r="EL4" s="6">
        <v>15</v>
      </c>
      <c r="EM4" s="6">
        <v>32</v>
      </c>
      <c r="EN4" s="6">
        <v>9</v>
      </c>
      <c r="EO4" s="6">
        <v>3</v>
      </c>
      <c r="EP4" s="6">
        <v>12</v>
      </c>
      <c r="EQ4" s="6">
        <v>24</v>
      </c>
      <c r="ER4" s="6">
        <v>44</v>
      </c>
      <c r="ES4" s="6">
        <v>5</v>
      </c>
      <c r="ET4" s="6">
        <v>0</v>
      </c>
      <c r="EU4" s="6">
        <v>1</v>
      </c>
      <c r="EV4" s="6">
        <v>1</v>
      </c>
      <c r="EW4" s="6">
        <v>2</v>
      </c>
      <c r="EX4" s="6">
        <v>2</v>
      </c>
      <c r="EY4" s="6">
        <v>2</v>
      </c>
      <c r="EZ4" s="6">
        <v>4</v>
      </c>
      <c r="FA4" s="6">
        <v>0</v>
      </c>
      <c r="FB4" s="6">
        <v>8</v>
      </c>
      <c r="FC4" s="6">
        <v>1</v>
      </c>
      <c r="FD4" s="6">
        <v>1</v>
      </c>
      <c r="FE4" s="6">
        <v>0</v>
      </c>
      <c r="FF4" s="6">
        <v>0</v>
      </c>
      <c r="FG4" s="6">
        <v>0</v>
      </c>
      <c r="FH4" s="6">
        <v>0</v>
      </c>
      <c r="FI4" s="6">
        <v>10</v>
      </c>
      <c r="FJ4" s="6">
        <v>3</v>
      </c>
      <c r="FK4" s="6">
        <v>0</v>
      </c>
      <c r="FL4" s="6">
        <v>0</v>
      </c>
      <c r="FM4" s="6">
        <v>1</v>
      </c>
      <c r="FN4" s="6">
        <v>0</v>
      </c>
      <c r="FO4" s="6">
        <v>0</v>
      </c>
      <c r="FP4" s="6">
        <v>0</v>
      </c>
      <c r="FQ4" s="6">
        <v>0</v>
      </c>
      <c r="FR4" s="6">
        <v>4</v>
      </c>
      <c r="FS4" s="6">
        <v>67</v>
      </c>
      <c r="FT4" s="6">
        <v>0</v>
      </c>
      <c r="FU4" s="6">
        <v>0</v>
      </c>
      <c r="FV4" s="6">
        <v>0</v>
      </c>
      <c r="FW4" s="6">
        <v>0</v>
      </c>
      <c r="FX4" s="6">
        <v>0</v>
      </c>
      <c r="FY4" s="6">
        <v>1</v>
      </c>
      <c r="FZ4" s="6">
        <v>1</v>
      </c>
      <c r="GA4" s="6">
        <v>0</v>
      </c>
      <c r="GB4" s="6">
        <v>0</v>
      </c>
      <c r="GC4" s="6">
        <v>0</v>
      </c>
      <c r="GD4" s="6">
        <v>0</v>
      </c>
      <c r="GE4" s="6">
        <v>0</v>
      </c>
      <c r="GF4" s="6">
        <v>0</v>
      </c>
    </row>
    <row r="5" spans="1:188">
      <c r="A5" s="5" t="s">
        <v>714</v>
      </c>
      <c r="B5" s="6" t="s">
        <v>259</v>
      </c>
      <c r="C5" s="6">
        <v>84</v>
      </c>
      <c r="D5" s="6">
        <v>0</v>
      </c>
      <c r="E5" s="6">
        <v>1</v>
      </c>
      <c r="F5" s="6">
        <v>2</v>
      </c>
      <c r="G5" s="6">
        <v>3</v>
      </c>
      <c r="H5" s="6">
        <v>3</v>
      </c>
      <c r="I5" s="6">
        <v>0</v>
      </c>
      <c r="J5" s="6">
        <v>2</v>
      </c>
      <c r="K5" s="6">
        <v>1</v>
      </c>
      <c r="L5" s="6">
        <v>3</v>
      </c>
      <c r="M5" s="6">
        <v>0</v>
      </c>
      <c r="N5" s="6">
        <v>0</v>
      </c>
      <c r="O5" s="6">
        <v>0</v>
      </c>
      <c r="P5" s="6">
        <v>0</v>
      </c>
      <c r="Q5" s="6">
        <v>0</v>
      </c>
      <c r="R5" s="6">
        <v>0</v>
      </c>
      <c r="S5" s="6">
        <v>2</v>
      </c>
      <c r="T5" s="6">
        <v>1</v>
      </c>
      <c r="U5" s="6">
        <v>3</v>
      </c>
      <c r="V5" s="6">
        <v>0</v>
      </c>
      <c r="W5" s="6">
        <v>35</v>
      </c>
      <c r="X5" s="6">
        <v>77</v>
      </c>
      <c r="Y5" s="6">
        <v>76</v>
      </c>
      <c r="Z5" s="6">
        <v>1</v>
      </c>
      <c r="AA5" s="6">
        <v>0</v>
      </c>
      <c r="AB5" s="6">
        <v>8</v>
      </c>
      <c r="AC5" s="6">
        <v>73</v>
      </c>
      <c r="AD5" s="6">
        <v>65</v>
      </c>
      <c r="AE5" s="6">
        <v>72</v>
      </c>
      <c r="AF5" s="6">
        <v>20</v>
      </c>
      <c r="AG5" s="6">
        <v>57</v>
      </c>
      <c r="AH5" s="6">
        <v>0</v>
      </c>
      <c r="AI5" s="6">
        <v>0</v>
      </c>
      <c r="AJ5" s="6">
        <v>0</v>
      </c>
      <c r="AK5" s="6">
        <v>0</v>
      </c>
      <c r="AL5" s="6">
        <v>0</v>
      </c>
      <c r="AM5" s="6">
        <v>0</v>
      </c>
      <c r="AN5" s="6">
        <v>0</v>
      </c>
      <c r="AO5" s="6">
        <v>0</v>
      </c>
      <c r="AP5" s="6">
        <v>0</v>
      </c>
      <c r="AQ5" s="6">
        <v>0</v>
      </c>
      <c r="AR5" s="6">
        <v>0</v>
      </c>
      <c r="AS5" s="6">
        <v>0</v>
      </c>
      <c r="AT5" s="6">
        <v>0</v>
      </c>
      <c r="AU5" s="6">
        <v>2</v>
      </c>
      <c r="AV5" s="6">
        <v>1</v>
      </c>
      <c r="AW5" s="6">
        <v>2</v>
      </c>
      <c r="AX5" s="6">
        <v>0</v>
      </c>
      <c r="AY5" s="6">
        <v>0</v>
      </c>
      <c r="AZ5" s="6">
        <v>0</v>
      </c>
      <c r="BA5" s="6">
        <v>0</v>
      </c>
      <c r="BB5" s="6">
        <v>6</v>
      </c>
      <c r="BC5" s="6">
        <v>6</v>
      </c>
      <c r="BD5" s="6">
        <v>3</v>
      </c>
      <c r="BE5" s="6">
        <v>1</v>
      </c>
      <c r="BF5" s="6">
        <v>2</v>
      </c>
      <c r="BG5" s="6">
        <v>0</v>
      </c>
      <c r="BH5" s="6">
        <v>0</v>
      </c>
      <c r="BI5" s="6">
        <v>8</v>
      </c>
      <c r="BJ5" s="6">
        <v>7</v>
      </c>
      <c r="BK5" s="6">
        <v>6</v>
      </c>
      <c r="BL5" s="6">
        <v>7</v>
      </c>
      <c r="BM5" s="6">
        <v>0</v>
      </c>
      <c r="BN5" s="6">
        <v>10</v>
      </c>
      <c r="BO5" s="6">
        <v>8</v>
      </c>
      <c r="BP5" s="6">
        <v>10</v>
      </c>
      <c r="BQ5" s="6">
        <v>0</v>
      </c>
      <c r="BR5" s="6">
        <v>27</v>
      </c>
      <c r="BS5" s="6">
        <v>14</v>
      </c>
      <c r="BT5" s="6">
        <v>27</v>
      </c>
      <c r="BU5" s="6">
        <v>0</v>
      </c>
      <c r="BV5" s="6">
        <v>44</v>
      </c>
      <c r="BW5" s="6">
        <v>9</v>
      </c>
      <c r="BX5" s="6">
        <v>9</v>
      </c>
      <c r="BY5" s="6">
        <v>0</v>
      </c>
      <c r="BZ5" s="6">
        <v>0</v>
      </c>
      <c r="CA5" s="6">
        <v>10</v>
      </c>
      <c r="CB5" s="6">
        <v>0</v>
      </c>
      <c r="CC5" s="6">
        <v>0</v>
      </c>
      <c r="CD5" s="6">
        <v>19</v>
      </c>
      <c r="CE5" s="6">
        <v>0</v>
      </c>
      <c r="CF5" s="6">
        <v>0</v>
      </c>
      <c r="CG5" s="6">
        <v>5</v>
      </c>
      <c r="CH5" s="6">
        <v>0</v>
      </c>
      <c r="CI5" s="6">
        <v>0</v>
      </c>
      <c r="CJ5" s="6">
        <v>0</v>
      </c>
      <c r="CK5" s="6">
        <v>0</v>
      </c>
      <c r="CL5" s="6">
        <v>0</v>
      </c>
      <c r="CM5" s="6">
        <v>0</v>
      </c>
      <c r="CN5" s="6">
        <v>0</v>
      </c>
      <c r="CO5" s="6">
        <v>1</v>
      </c>
      <c r="CP5" s="6">
        <v>0</v>
      </c>
      <c r="CQ5" s="6">
        <v>0</v>
      </c>
      <c r="CR5" s="6">
        <v>1</v>
      </c>
      <c r="CS5" s="6">
        <v>0</v>
      </c>
      <c r="CT5" s="6">
        <v>0</v>
      </c>
      <c r="CU5" s="6">
        <v>0</v>
      </c>
      <c r="CV5" s="6">
        <v>0</v>
      </c>
      <c r="CW5" s="6">
        <v>0</v>
      </c>
      <c r="CX5" s="6">
        <v>0</v>
      </c>
      <c r="CY5" s="6">
        <v>0</v>
      </c>
      <c r="CZ5" s="6">
        <v>0</v>
      </c>
      <c r="DA5" s="6">
        <v>8</v>
      </c>
      <c r="DB5" s="6">
        <v>5</v>
      </c>
      <c r="DC5" s="6">
        <v>1</v>
      </c>
      <c r="DD5" s="6">
        <v>2</v>
      </c>
      <c r="DE5" s="6">
        <v>0</v>
      </c>
      <c r="DF5" s="6">
        <v>0</v>
      </c>
      <c r="DG5" s="6">
        <v>45</v>
      </c>
      <c r="DH5" s="6">
        <v>45</v>
      </c>
      <c r="DI5" s="6">
        <v>0</v>
      </c>
      <c r="DJ5" s="6">
        <v>18</v>
      </c>
      <c r="DK5" s="6">
        <v>0</v>
      </c>
      <c r="DL5" s="6">
        <v>76</v>
      </c>
      <c r="DM5" s="6">
        <v>0</v>
      </c>
      <c r="DN5" s="6">
        <v>8</v>
      </c>
      <c r="DO5" s="6">
        <v>44</v>
      </c>
      <c r="DP5" s="6">
        <v>18</v>
      </c>
      <c r="DQ5" s="6">
        <v>7</v>
      </c>
      <c r="DR5" s="6">
        <v>28</v>
      </c>
      <c r="DS5" s="6">
        <v>0</v>
      </c>
      <c r="DT5" s="6">
        <v>11</v>
      </c>
      <c r="DU5" s="6">
        <v>1</v>
      </c>
      <c r="DV5" s="6">
        <v>3</v>
      </c>
      <c r="DW5" s="6">
        <v>2</v>
      </c>
      <c r="DX5" s="6">
        <v>0</v>
      </c>
      <c r="DY5" s="6">
        <v>0</v>
      </c>
      <c r="DZ5" s="6">
        <v>0</v>
      </c>
      <c r="EA5" s="6">
        <v>1</v>
      </c>
      <c r="EB5" s="6">
        <v>0</v>
      </c>
      <c r="EC5" s="6">
        <v>0</v>
      </c>
      <c r="ED5" s="6">
        <v>0</v>
      </c>
      <c r="EE5" s="6">
        <v>0</v>
      </c>
      <c r="EF5" s="6">
        <v>6</v>
      </c>
      <c r="EG5" s="6">
        <v>63</v>
      </c>
      <c r="EH5" s="6">
        <v>7</v>
      </c>
      <c r="EI5" s="6">
        <v>1</v>
      </c>
      <c r="EJ5" s="6">
        <v>0</v>
      </c>
      <c r="EK5" s="6">
        <v>18</v>
      </c>
      <c r="EL5" s="6">
        <v>20</v>
      </c>
      <c r="EM5" s="6">
        <v>21</v>
      </c>
      <c r="EN5" s="6">
        <v>17</v>
      </c>
      <c r="EO5" s="6">
        <v>1</v>
      </c>
      <c r="EP5" s="6">
        <v>18</v>
      </c>
      <c r="EQ5" s="6">
        <v>35</v>
      </c>
      <c r="ER5" s="6">
        <v>39</v>
      </c>
      <c r="ES5" s="6">
        <v>3</v>
      </c>
      <c r="ET5" s="6">
        <v>0</v>
      </c>
      <c r="EU5" s="6">
        <v>3</v>
      </c>
      <c r="EV5" s="6">
        <v>3</v>
      </c>
      <c r="EW5" s="6">
        <v>1</v>
      </c>
      <c r="EX5" s="6">
        <v>4</v>
      </c>
      <c r="EY5" s="6">
        <v>3</v>
      </c>
      <c r="EZ5" s="6">
        <v>4</v>
      </c>
      <c r="FA5" s="6">
        <v>4</v>
      </c>
      <c r="FB5" s="6">
        <v>0</v>
      </c>
      <c r="FC5" s="6">
        <v>0</v>
      </c>
      <c r="FD5" s="6">
        <v>0</v>
      </c>
      <c r="FE5" s="6">
        <v>0</v>
      </c>
      <c r="FF5" s="6">
        <v>0</v>
      </c>
      <c r="FG5" s="6">
        <v>0</v>
      </c>
      <c r="FH5" s="6">
        <v>0</v>
      </c>
      <c r="FI5" s="6">
        <v>4</v>
      </c>
      <c r="FJ5" s="6">
        <v>1</v>
      </c>
      <c r="FK5" s="6">
        <v>0</v>
      </c>
      <c r="FL5" s="6">
        <v>0</v>
      </c>
      <c r="FM5" s="6">
        <v>0</v>
      </c>
      <c r="FN5" s="6">
        <v>0</v>
      </c>
      <c r="FO5" s="6">
        <v>0</v>
      </c>
      <c r="FP5" s="6">
        <v>1</v>
      </c>
      <c r="FQ5" s="6">
        <v>0</v>
      </c>
      <c r="FR5" s="6">
        <v>2</v>
      </c>
      <c r="FS5" s="6">
        <v>75</v>
      </c>
      <c r="FT5" s="6">
        <v>0</v>
      </c>
      <c r="FU5" s="6">
        <v>0</v>
      </c>
      <c r="FV5" s="6">
        <v>0</v>
      </c>
      <c r="FW5" s="6">
        <v>0</v>
      </c>
      <c r="FX5" s="6">
        <v>0</v>
      </c>
      <c r="FY5" s="6">
        <v>5</v>
      </c>
      <c r="FZ5" s="6">
        <v>0</v>
      </c>
      <c r="GA5" s="6">
        <v>0</v>
      </c>
      <c r="GB5" s="6">
        <v>0</v>
      </c>
      <c r="GC5" s="6">
        <v>0</v>
      </c>
      <c r="GD5" s="6">
        <v>0</v>
      </c>
      <c r="GE5" s="6">
        <v>0</v>
      </c>
      <c r="GF5" s="6">
        <v>1</v>
      </c>
    </row>
    <row r="6" spans="1:188">
      <c r="A6" s="5" t="s">
        <v>715</v>
      </c>
      <c r="B6" s="6" t="s">
        <v>262</v>
      </c>
      <c r="C6" s="6">
        <v>72</v>
      </c>
      <c r="D6" s="6">
        <v>0</v>
      </c>
      <c r="E6" s="6">
        <v>1</v>
      </c>
      <c r="F6" s="6">
        <v>2</v>
      </c>
      <c r="G6" s="6">
        <v>3</v>
      </c>
      <c r="H6" s="6">
        <v>3</v>
      </c>
      <c r="I6" s="6">
        <v>0</v>
      </c>
      <c r="J6" s="6">
        <v>2</v>
      </c>
      <c r="K6" s="6">
        <v>1</v>
      </c>
      <c r="L6" s="6">
        <v>3</v>
      </c>
      <c r="M6" s="6">
        <v>0</v>
      </c>
      <c r="N6" s="6">
        <v>0</v>
      </c>
      <c r="O6" s="6">
        <v>1</v>
      </c>
      <c r="P6" s="6">
        <v>0</v>
      </c>
      <c r="Q6" s="6">
        <v>1</v>
      </c>
      <c r="R6" s="6">
        <v>0</v>
      </c>
      <c r="S6" s="6">
        <v>3</v>
      </c>
      <c r="T6" s="6">
        <v>1</v>
      </c>
      <c r="U6" s="6">
        <v>4</v>
      </c>
      <c r="V6" s="6">
        <v>0</v>
      </c>
      <c r="W6" s="6">
        <v>66</v>
      </c>
      <c r="X6" s="6">
        <v>68</v>
      </c>
      <c r="Y6" s="6">
        <v>68</v>
      </c>
      <c r="Z6" s="6">
        <v>0</v>
      </c>
      <c r="AA6" s="6">
        <v>0</v>
      </c>
      <c r="AB6" s="6">
        <v>4</v>
      </c>
      <c r="AC6" s="6">
        <v>65</v>
      </c>
      <c r="AD6" s="6">
        <v>60</v>
      </c>
      <c r="AE6" s="6">
        <v>65</v>
      </c>
      <c r="AF6" s="6">
        <v>17</v>
      </c>
      <c r="AG6" s="6">
        <v>51</v>
      </c>
      <c r="AH6" s="6">
        <v>0</v>
      </c>
      <c r="AI6" s="6">
        <v>0</v>
      </c>
      <c r="AJ6" s="6">
        <v>0</v>
      </c>
      <c r="AK6" s="6">
        <v>0</v>
      </c>
      <c r="AL6" s="6">
        <v>0</v>
      </c>
      <c r="AM6" s="6">
        <v>0</v>
      </c>
      <c r="AN6" s="6">
        <v>0</v>
      </c>
      <c r="AO6" s="6">
        <v>0</v>
      </c>
      <c r="AP6" s="6">
        <v>0</v>
      </c>
      <c r="AQ6" s="6">
        <v>0</v>
      </c>
      <c r="AR6" s="6">
        <v>0</v>
      </c>
      <c r="AS6" s="6">
        <v>0</v>
      </c>
      <c r="AT6" s="6">
        <v>0</v>
      </c>
      <c r="AU6" s="6">
        <v>2</v>
      </c>
      <c r="AV6" s="6">
        <v>1</v>
      </c>
      <c r="AW6" s="6">
        <v>2</v>
      </c>
      <c r="AX6" s="6">
        <v>0</v>
      </c>
      <c r="AY6" s="6">
        <v>0</v>
      </c>
      <c r="AZ6" s="6">
        <v>0</v>
      </c>
      <c r="BA6" s="6">
        <v>0</v>
      </c>
      <c r="BB6" s="6">
        <v>7</v>
      </c>
      <c r="BC6" s="6">
        <v>5</v>
      </c>
      <c r="BD6" s="6">
        <v>6</v>
      </c>
      <c r="BE6" s="6">
        <v>1</v>
      </c>
      <c r="BF6" s="6">
        <v>0</v>
      </c>
      <c r="BG6" s="6">
        <v>0</v>
      </c>
      <c r="BH6" s="6">
        <v>0</v>
      </c>
      <c r="BI6" s="6">
        <v>9</v>
      </c>
      <c r="BJ6" s="6">
        <v>10</v>
      </c>
      <c r="BK6" s="6">
        <v>7</v>
      </c>
      <c r="BL6" s="6">
        <v>10</v>
      </c>
      <c r="BM6" s="6">
        <v>0</v>
      </c>
      <c r="BN6" s="6">
        <v>14</v>
      </c>
      <c r="BO6" s="6">
        <v>9</v>
      </c>
      <c r="BP6" s="6">
        <v>14</v>
      </c>
      <c r="BQ6" s="6">
        <v>0</v>
      </c>
      <c r="BR6" s="6">
        <v>19</v>
      </c>
      <c r="BS6" s="6">
        <v>11</v>
      </c>
      <c r="BT6" s="6">
        <v>17</v>
      </c>
      <c r="BU6" s="6">
        <v>2</v>
      </c>
      <c r="BV6" s="6">
        <v>43</v>
      </c>
      <c r="BW6" s="6">
        <v>4</v>
      </c>
      <c r="BX6" s="6">
        <v>4</v>
      </c>
      <c r="BY6" s="6">
        <v>0</v>
      </c>
      <c r="BZ6" s="6">
        <v>0</v>
      </c>
      <c r="CA6" s="6">
        <v>8</v>
      </c>
      <c r="CB6" s="6">
        <v>0</v>
      </c>
      <c r="CC6" s="6">
        <v>0</v>
      </c>
      <c r="CD6" s="6">
        <v>12</v>
      </c>
      <c r="CE6" s="6">
        <v>0</v>
      </c>
      <c r="CF6" s="6">
        <v>0</v>
      </c>
      <c r="CG6" s="6">
        <v>4</v>
      </c>
      <c r="CH6" s="6">
        <v>0</v>
      </c>
      <c r="CI6" s="6">
        <v>0</v>
      </c>
      <c r="CJ6" s="6">
        <v>0</v>
      </c>
      <c r="CK6" s="6">
        <v>0</v>
      </c>
      <c r="CL6" s="6">
        <v>0</v>
      </c>
      <c r="CM6" s="6">
        <v>0</v>
      </c>
      <c r="CN6" s="6">
        <v>0</v>
      </c>
      <c r="CO6" s="6">
        <v>0</v>
      </c>
      <c r="CP6" s="6">
        <v>0</v>
      </c>
      <c r="CQ6" s="6">
        <v>0</v>
      </c>
      <c r="CR6" s="6">
        <v>0</v>
      </c>
      <c r="CS6" s="6">
        <v>0</v>
      </c>
      <c r="CT6" s="6">
        <v>0</v>
      </c>
      <c r="CU6" s="6">
        <v>0</v>
      </c>
      <c r="CV6" s="6">
        <v>0</v>
      </c>
      <c r="CW6" s="6">
        <v>0</v>
      </c>
      <c r="CX6" s="6">
        <v>0</v>
      </c>
      <c r="CY6" s="6">
        <v>0</v>
      </c>
      <c r="CZ6" s="6">
        <v>0</v>
      </c>
      <c r="DA6" s="6">
        <v>9</v>
      </c>
      <c r="DB6" s="6">
        <v>8</v>
      </c>
      <c r="DC6" s="6">
        <v>1</v>
      </c>
      <c r="DD6" s="6">
        <v>0</v>
      </c>
      <c r="DE6" s="6">
        <v>0</v>
      </c>
      <c r="DF6" s="6">
        <v>0</v>
      </c>
      <c r="DG6" s="6">
        <v>43</v>
      </c>
      <c r="DH6" s="6">
        <v>41</v>
      </c>
      <c r="DI6" s="6">
        <v>2</v>
      </c>
      <c r="DJ6" s="6">
        <v>12</v>
      </c>
      <c r="DK6" s="6">
        <v>0</v>
      </c>
      <c r="DL6" s="6">
        <v>68</v>
      </c>
      <c r="DM6" s="6">
        <v>0</v>
      </c>
      <c r="DN6" s="6">
        <v>9</v>
      </c>
      <c r="DO6" s="6">
        <v>43</v>
      </c>
      <c r="DP6" s="6">
        <v>12</v>
      </c>
      <c r="DQ6" s="6">
        <v>6</v>
      </c>
      <c r="DR6" s="6">
        <v>27</v>
      </c>
      <c r="DS6" s="6">
        <v>2</v>
      </c>
      <c r="DT6" s="6">
        <v>9</v>
      </c>
      <c r="DU6" s="6">
        <v>1</v>
      </c>
      <c r="DV6" s="6">
        <v>7</v>
      </c>
      <c r="DW6" s="6">
        <v>0</v>
      </c>
      <c r="DX6" s="6">
        <v>0</v>
      </c>
      <c r="DY6" s="6">
        <v>0</v>
      </c>
      <c r="DZ6" s="6">
        <v>0</v>
      </c>
      <c r="EA6" s="6">
        <v>0</v>
      </c>
      <c r="EB6" s="6">
        <v>0</v>
      </c>
      <c r="EC6" s="6">
        <v>0</v>
      </c>
      <c r="ED6" s="6">
        <v>0</v>
      </c>
      <c r="EE6" s="6">
        <v>0</v>
      </c>
      <c r="EF6" s="6">
        <v>2</v>
      </c>
      <c r="EG6" s="6">
        <v>61</v>
      </c>
      <c r="EH6" s="6">
        <v>5</v>
      </c>
      <c r="EI6" s="6">
        <v>0</v>
      </c>
      <c r="EJ6" s="6">
        <v>0</v>
      </c>
      <c r="EK6" s="6">
        <v>15</v>
      </c>
      <c r="EL6" s="6">
        <v>17</v>
      </c>
      <c r="EM6" s="6">
        <v>19</v>
      </c>
      <c r="EN6" s="6">
        <v>13</v>
      </c>
      <c r="EO6" s="6">
        <v>4</v>
      </c>
      <c r="EP6" s="6">
        <v>17</v>
      </c>
      <c r="EQ6" s="6">
        <v>26</v>
      </c>
      <c r="ER6" s="6">
        <v>38</v>
      </c>
      <c r="ES6" s="6">
        <v>4</v>
      </c>
      <c r="ET6" s="6">
        <v>0</v>
      </c>
      <c r="EU6" s="6">
        <v>2</v>
      </c>
      <c r="EV6" s="6">
        <v>2</v>
      </c>
      <c r="EW6" s="6">
        <v>2</v>
      </c>
      <c r="EX6" s="6">
        <v>8</v>
      </c>
      <c r="EY6" s="6">
        <v>2</v>
      </c>
      <c r="EZ6" s="6">
        <v>2</v>
      </c>
      <c r="FA6" s="6">
        <v>0</v>
      </c>
      <c r="FB6" s="6">
        <v>4</v>
      </c>
      <c r="FC6" s="6">
        <v>0</v>
      </c>
      <c r="FD6" s="6">
        <v>0</v>
      </c>
      <c r="FE6" s="6">
        <v>0</v>
      </c>
      <c r="FF6" s="6">
        <v>0</v>
      </c>
      <c r="FG6" s="6">
        <v>0</v>
      </c>
      <c r="FH6" s="6">
        <v>0</v>
      </c>
      <c r="FI6" s="6">
        <v>4</v>
      </c>
      <c r="FJ6" s="6">
        <v>10</v>
      </c>
      <c r="FK6" s="6">
        <v>0</v>
      </c>
      <c r="FL6" s="6">
        <v>0</v>
      </c>
      <c r="FM6" s="6">
        <v>0</v>
      </c>
      <c r="FN6" s="6">
        <v>0</v>
      </c>
      <c r="FO6" s="6">
        <v>0</v>
      </c>
      <c r="FP6" s="6">
        <v>0</v>
      </c>
      <c r="FQ6" s="6">
        <v>0</v>
      </c>
      <c r="FR6" s="6">
        <v>10</v>
      </c>
      <c r="FS6" s="6">
        <v>74</v>
      </c>
      <c r="FT6" s="6">
        <v>0</v>
      </c>
      <c r="FU6" s="6">
        <v>1</v>
      </c>
      <c r="FV6" s="6">
        <v>0</v>
      </c>
      <c r="FW6" s="6">
        <v>0</v>
      </c>
      <c r="FX6" s="6">
        <v>0</v>
      </c>
      <c r="FY6" s="6">
        <v>2</v>
      </c>
      <c r="FZ6" s="6">
        <v>0</v>
      </c>
      <c r="GA6" s="6">
        <v>0</v>
      </c>
      <c r="GB6" s="6">
        <v>0</v>
      </c>
      <c r="GC6" s="6">
        <v>0</v>
      </c>
      <c r="GD6" s="6">
        <v>0</v>
      </c>
      <c r="GE6" s="6">
        <v>0</v>
      </c>
      <c r="GF6" s="6">
        <v>0</v>
      </c>
    </row>
    <row r="7" spans="1:188">
      <c r="A7" s="5" t="s">
        <v>716</v>
      </c>
      <c r="B7" s="6" t="s">
        <v>267</v>
      </c>
      <c r="C7" s="6">
        <v>90</v>
      </c>
      <c r="D7" s="6">
        <v>0</v>
      </c>
      <c r="E7" s="6">
        <v>1</v>
      </c>
      <c r="F7" s="6">
        <v>2</v>
      </c>
      <c r="G7" s="6">
        <v>3</v>
      </c>
      <c r="H7" s="6">
        <v>3</v>
      </c>
      <c r="I7" s="6">
        <v>0</v>
      </c>
      <c r="J7" s="6">
        <v>1</v>
      </c>
      <c r="K7" s="6">
        <v>2</v>
      </c>
      <c r="L7" s="6">
        <v>3</v>
      </c>
      <c r="M7" s="6">
        <v>0</v>
      </c>
      <c r="N7" s="6">
        <v>0</v>
      </c>
      <c r="O7" s="6">
        <v>0</v>
      </c>
      <c r="P7" s="6">
        <v>0</v>
      </c>
      <c r="Q7" s="6">
        <v>0</v>
      </c>
      <c r="R7" s="6">
        <v>0</v>
      </c>
      <c r="S7" s="6">
        <v>1</v>
      </c>
      <c r="T7" s="6">
        <v>2</v>
      </c>
      <c r="U7" s="6">
        <v>3</v>
      </c>
      <c r="V7" s="6">
        <v>0</v>
      </c>
      <c r="W7" s="6">
        <v>45</v>
      </c>
      <c r="X7" s="6">
        <v>85</v>
      </c>
      <c r="Y7" s="6">
        <v>85</v>
      </c>
      <c r="Z7" s="6">
        <v>0</v>
      </c>
      <c r="AA7" s="6">
        <v>0</v>
      </c>
      <c r="AB7" s="6">
        <v>5</v>
      </c>
      <c r="AC7" s="6">
        <v>82</v>
      </c>
      <c r="AD7" s="6">
        <v>67</v>
      </c>
      <c r="AE7" s="6">
        <v>78</v>
      </c>
      <c r="AF7" s="6">
        <v>23</v>
      </c>
      <c r="AG7" s="6">
        <v>62</v>
      </c>
      <c r="AH7" s="6">
        <v>0</v>
      </c>
      <c r="AI7" s="6">
        <v>0</v>
      </c>
      <c r="AJ7" s="6">
        <v>0</v>
      </c>
      <c r="AK7" s="6">
        <v>0</v>
      </c>
      <c r="AL7" s="6">
        <v>0</v>
      </c>
      <c r="AM7" s="6">
        <v>0</v>
      </c>
      <c r="AN7" s="6">
        <v>0</v>
      </c>
      <c r="AO7" s="6">
        <v>0</v>
      </c>
      <c r="AP7" s="6">
        <v>0</v>
      </c>
      <c r="AQ7" s="6">
        <v>0</v>
      </c>
      <c r="AR7" s="6">
        <v>0</v>
      </c>
      <c r="AS7" s="6">
        <v>0</v>
      </c>
      <c r="AT7" s="6">
        <v>0</v>
      </c>
      <c r="AU7" s="6">
        <v>5</v>
      </c>
      <c r="AV7" s="6">
        <v>3</v>
      </c>
      <c r="AW7" s="6">
        <v>4</v>
      </c>
      <c r="AX7" s="6">
        <v>0</v>
      </c>
      <c r="AY7" s="6">
        <v>1</v>
      </c>
      <c r="AZ7" s="6">
        <v>0</v>
      </c>
      <c r="BA7" s="6">
        <v>0</v>
      </c>
      <c r="BB7" s="6">
        <v>6</v>
      </c>
      <c r="BC7" s="6">
        <v>6</v>
      </c>
      <c r="BD7" s="6">
        <v>4</v>
      </c>
      <c r="BE7" s="6">
        <v>2</v>
      </c>
      <c r="BF7" s="6">
        <v>0</v>
      </c>
      <c r="BG7" s="6">
        <v>0</v>
      </c>
      <c r="BH7" s="6">
        <v>0</v>
      </c>
      <c r="BI7" s="6">
        <v>11</v>
      </c>
      <c r="BJ7" s="6">
        <v>10</v>
      </c>
      <c r="BK7" s="6">
        <v>7</v>
      </c>
      <c r="BL7" s="6">
        <v>10</v>
      </c>
      <c r="BM7" s="6">
        <v>0</v>
      </c>
      <c r="BN7" s="6">
        <v>10</v>
      </c>
      <c r="BO7" s="6">
        <v>9</v>
      </c>
      <c r="BP7" s="6">
        <v>10</v>
      </c>
      <c r="BQ7" s="6">
        <v>0</v>
      </c>
      <c r="BR7" s="6">
        <v>28</v>
      </c>
      <c r="BS7" s="6">
        <v>19</v>
      </c>
      <c r="BT7" s="6">
        <v>26</v>
      </c>
      <c r="BU7" s="6">
        <v>2</v>
      </c>
      <c r="BV7" s="6">
        <v>48</v>
      </c>
      <c r="BW7" s="6">
        <v>9</v>
      </c>
      <c r="BX7" s="6">
        <v>8</v>
      </c>
      <c r="BY7" s="6">
        <v>0</v>
      </c>
      <c r="BZ7" s="6">
        <v>1</v>
      </c>
      <c r="CA7" s="6">
        <v>11</v>
      </c>
      <c r="CB7" s="6">
        <v>0</v>
      </c>
      <c r="CC7" s="6">
        <v>0</v>
      </c>
      <c r="CD7" s="6">
        <v>20</v>
      </c>
      <c r="CE7" s="6">
        <v>0</v>
      </c>
      <c r="CF7" s="6">
        <v>0</v>
      </c>
      <c r="CG7" s="6">
        <v>4</v>
      </c>
      <c r="CH7" s="6">
        <v>0</v>
      </c>
      <c r="CI7" s="6">
        <v>0</v>
      </c>
      <c r="CJ7" s="6">
        <v>0</v>
      </c>
      <c r="CK7" s="6">
        <v>0</v>
      </c>
      <c r="CL7" s="6">
        <v>0</v>
      </c>
      <c r="CM7" s="6">
        <v>0</v>
      </c>
      <c r="CN7" s="6">
        <v>0</v>
      </c>
      <c r="CO7" s="6">
        <v>0</v>
      </c>
      <c r="CP7" s="6">
        <v>0</v>
      </c>
      <c r="CQ7" s="6">
        <v>0</v>
      </c>
      <c r="CR7" s="6">
        <v>0</v>
      </c>
      <c r="CS7" s="6">
        <v>0</v>
      </c>
      <c r="CT7" s="6">
        <v>0</v>
      </c>
      <c r="CU7" s="6">
        <v>0</v>
      </c>
      <c r="CV7" s="6">
        <v>0</v>
      </c>
      <c r="CW7" s="6">
        <v>0</v>
      </c>
      <c r="CX7" s="6">
        <v>0</v>
      </c>
      <c r="CY7" s="6">
        <v>0</v>
      </c>
      <c r="CZ7" s="6">
        <v>0</v>
      </c>
      <c r="DA7" s="6">
        <v>11</v>
      </c>
      <c r="DB7" s="6">
        <v>8</v>
      </c>
      <c r="DC7" s="6">
        <v>2</v>
      </c>
      <c r="DD7" s="6">
        <v>1</v>
      </c>
      <c r="DE7" s="6">
        <v>0</v>
      </c>
      <c r="DF7" s="6">
        <v>0</v>
      </c>
      <c r="DG7" s="6">
        <v>57</v>
      </c>
      <c r="DH7" s="6">
        <v>55</v>
      </c>
      <c r="DI7" s="6">
        <v>2</v>
      </c>
      <c r="DJ7" s="6">
        <v>13</v>
      </c>
      <c r="DK7" s="6">
        <v>0</v>
      </c>
      <c r="DL7" s="6">
        <v>85</v>
      </c>
      <c r="DM7" s="6">
        <v>0</v>
      </c>
      <c r="DN7" s="6">
        <v>11</v>
      </c>
      <c r="DO7" s="6">
        <v>48</v>
      </c>
      <c r="DP7" s="6">
        <v>13</v>
      </c>
      <c r="DQ7" s="6">
        <v>9</v>
      </c>
      <c r="DR7" s="6">
        <v>35</v>
      </c>
      <c r="DS7" s="6">
        <v>0</v>
      </c>
      <c r="DT7" s="6">
        <v>8</v>
      </c>
      <c r="DU7" s="6">
        <v>2</v>
      </c>
      <c r="DV7" s="6">
        <v>4</v>
      </c>
      <c r="DW7" s="6">
        <v>1</v>
      </c>
      <c r="DX7" s="6">
        <v>1</v>
      </c>
      <c r="DY7" s="6">
        <v>0</v>
      </c>
      <c r="DZ7" s="6">
        <v>0</v>
      </c>
      <c r="EA7" s="6">
        <v>7</v>
      </c>
      <c r="EB7" s="6">
        <v>0</v>
      </c>
      <c r="EC7" s="6">
        <v>0</v>
      </c>
      <c r="ED7" s="6">
        <v>2</v>
      </c>
      <c r="EE7" s="6">
        <v>0</v>
      </c>
      <c r="EF7" s="6">
        <v>6</v>
      </c>
      <c r="EG7" s="6">
        <v>65</v>
      </c>
      <c r="EH7" s="6">
        <v>11</v>
      </c>
      <c r="EI7" s="6">
        <v>3</v>
      </c>
      <c r="EJ7" s="6">
        <v>0</v>
      </c>
      <c r="EK7" s="6">
        <v>15</v>
      </c>
      <c r="EL7" s="6">
        <v>18</v>
      </c>
      <c r="EM7" s="6">
        <v>37</v>
      </c>
      <c r="EN7" s="6">
        <v>10</v>
      </c>
      <c r="EO7" s="6">
        <v>5</v>
      </c>
      <c r="EP7" s="6">
        <v>15</v>
      </c>
      <c r="EQ7" s="6">
        <v>24</v>
      </c>
      <c r="ER7" s="6">
        <v>55</v>
      </c>
      <c r="ES7" s="6">
        <v>6</v>
      </c>
      <c r="ET7" s="6">
        <v>2</v>
      </c>
      <c r="EU7" s="6">
        <v>1</v>
      </c>
      <c r="EV7" s="6">
        <v>3</v>
      </c>
      <c r="EW7" s="6">
        <v>3</v>
      </c>
      <c r="EX7" s="6">
        <v>2</v>
      </c>
      <c r="EY7" s="6">
        <v>4</v>
      </c>
      <c r="EZ7" s="6">
        <v>3</v>
      </c>
      <c r="FA7" s="6">
        <v>0</v>
      </c>
      <c r="FB7" s="6">
        <v>5</v>
      </c>
      <c r="FC7" s="6">
        <v>1</v>
      </c>
      <c r="FD7" s="6">
        <v>2</v>
      </c>
      <c r="FE7" s="6">
        <v>0</v>
      </c>
      <c r="FF7" s="6">
        <v>0</v>
      </c>
      <c r="FG7" s="6">
        <v>0</v>
      </c>
      <c r="FH7" s="6">
        <v>0</v>
      </c>
      <c r="FI7" s="6">
        <v>8</v>
      </c>
      <c r="FJ7" s="6">
        <v>5</v>
      </c>
      <c r="FK7" s="6">
        <v>0</v>
      </c>
      <c r="FL7" s="6">
        <v>0</v>
      </c>
      <c r="FM7" s="6">
        <v>2</v>
      </c>
      <c r="FN7" s="6">
        <v>0</v>
      </c>
      <c r="FO7" s="6">
        <v>0</v>
      </c>
      <c r="FP7" s="6">
        <v>0</v>
      </c>
      <c r="FQ7" s="6">
        <v>0</v>
      </c>
      <c r="FR7" s="6">
        <v>7</v>
      </c>
      <c r="FS7" s="6">
        <v>84</v>
      </c>
      <c r="FT7" s="6">
        <v>0</v>
      </c>
      <c r="FU7" s="6">
        <v>0</v>
      </c>
      <c r="FV7" s="6">
        <v>0</v>
      </c>
      <c r="FW7" s="6">
        <v>0</v>
      </c>
      <c r="FX7" s="6">
        <v>0</v>
      </c>
      <c r="FY7" s="6">
        <v>2</v>
      </c>
      <c r="FZ7" s="6">
        <v>0</v>
      </c>
      <c r="GA7" s="6">
        <v>0</v>
      </c>
      <c r="GB7" s="6">
        <v>0</v>
      </c>
      <c r="GC7" s="6">
        <v>0</v>
      </c>
      <c r="GD7" s="6">
        <v>0</v>
      </c>
      <c r="GE7" s="6">
        <v>0</v>
      </c>
      <c r="GF7" s="6">
        <v>0</v>
      </c>
    </row>
    <row r="8" spans="1:188">
      <c r="A8" s="5" t="s">
        <v>717</v>
      </c>
      <c r="B8" s="6" t="s">
        <v>718</v>
      </c>
      <c r="C8" s="6">
        <v>78</v>
      </c>
      <c r="D8" s="6">
        <v>0</v>
      </c>
      <c r="E8" s="6">
        <v>1</v>
      </c>
      <c r="F8" s="6">
        <v>2</v>
      </c>
      <c r="G8" s="6">
        <v>3</v>
      </c>
      <c r="H8" s="6">
        <v>3</v>
      </c>
      <c r="I8" s="6">
        <v>0</v>
      </c>
      <c r="J8" s="6">
        <v>2</v>
      </c>
      <c r="K8" s="6">
        <v>1</v>
      </c>
      <c r="L8" s="6">
        <v>3</v>
      </c>
      <c r="M8" s="6">
        <v>0</v>
      </c>
      <c r="N8" s="6">
        <v>0</v>
      </c>
      <c r="O8" s="6">
        <v>0</v>
      </c>
      <c r="P8" s="6">
        <v>0</v>
      </c>
      <c r="Q8" s="6">
        <v>0</v>
      </c>
      <c r="R8" s="6">
        <v>0</v>
      </c>
      <c r="S8" s="6">
        <v>2</v>
      </c>
      <c r="T8" s="6">
        <v>1</v>
      </c>
      <c r="U8" s="6">
        <v>3</v>
      </c>
      <c r="V8" s="6">
        <v>0</v>
      </c>
      <c r="W8" s="6">
        <v>28</v>
      </c>
      <c r="X8" s="6">
        <v>71</v>
      </c>
      <c r="Y8" s="6">
        <v>71</v>
      </c>
      <c r="Z8" s="6">
        <v>0</v>
      </c>
      <c r="AA8" s="6">
        <v>0</v>
      </c>
      <c r="AB8" s="6">
        <v>7</v>
      </c>
      <c r="AC8" s="6">
        <v>68</v>
      </c>
      <c r="AD8" s="6">
        <v>58</v>
      </c>
      <c r="AE8" s="6">
        <v>67</v>
      </c>
      <c r="AF8" s="6">
        <v>18</v>
      </c>
      <c r="AG8" s="6">
        <v>53</v>
      </c>
      <c r="AH8" s="6">
        <v>0</v>
      </c>
      <c r="AI8" s="6">
        <v>0</v>
      </c>
      <c r="AJ8" s="6">
        <v>0</v>
      </c>
      <c r="AK8" s="6">
        <v>0</v>
      </c>
      <c r="AL8" s="6">
        <v>0</v>
      </c>
      <c r="AM8" s="6">
        <v>0</v>
      </c>
      <c r="AN8" s="6">
        <v>0</v>
      </c>
      <c r="AO8" s="6">
        <v>0</v>
      </c>
      <c r="AP8" s="6">
        <v>0</v>
      </c>
      <c r="AQ8" s="6">
        <v>0</v>
      </c>
      <c r="AR8" s="6">
        <v>0</v>
      </c>
      <c r="AS8" s="6">
        <v>0</v>
      </c>
      <c r="AT8" s="6">
        <v>0</v>
      </c>
      <c r="AU8" s="6">
        <v>1</v>
      </c>
      <c r="AV8" s="6">
        <v>1</v>
      </c>
      <c r="AW8" s="6">
        <v>1</v>
      </c>
      <c r="AX8" s="6">
        <v>0</v>
      </c>
      <c r="AY8" s="6">
        <v>0</v>
      </c>
      <c r="AZ8" s="6">
        <v>0</v>
      </c>
      <c r="BA8" s="6">
        <v>0</v>
      </c>
      <c r="BB8" s="6">
        <v>7</v>
      </c>
      <c r="BC8" s="6">
        <v>7</v>
      </c>
      <c r="BD8" s="6">
        <v>4</v>
      </c>
      <c r="BE8" s="6">
        <v>3</v>
      </c>
      <c r="BF8" s="6">
        <v>0</v>
      </c>
      <c r="BG8" s="6">
        <v>0</v>
      </c>
      <c r="BH8" s="6">
        <v>0</v>
      </c>
      <c r="BI8" s="6">
        <v>8</v>
      </c>
      <c r="BJ8" s="6">
        <v>5</v>
      </c>
      <c r="BK8" s="6">
        <v>4</v>
      </c>
      <c r="BL8" s="6">
        <v>5</v>
      </c>
      <c r="BM8" s="6">
        <v>0</v>
      </c>
      <c r="BN8" s="6">
        <v>10</v>
      </c>
      <c r="BO8" s="6">
        <v>10</v>
      </c>
      <c r="BP8" s="6">
        <v>10</v>
      </c>
      <c r="BQ8" s="6">
        <v>0</v>
      </c>
      <c r="BR8" s="6">
        <v>29</v>
      </c>
      <c r="BS8" s="6">
        <v>11</v>
      </c>
      <c r="BT8" s="6">
        <v>29</v>
      </c>
      <c r="BU8" s="6">
        <v>0</v>
      </c>
      <c r="BV8" s="6">
        <v>44</v>
      </c>
      <c r="BW8" s="6">
        <v>5</v>
      </c>
      <c r="BX8" s="6">
        <v>5</v>
      </c>
      <c r="BY8" s="6">
        <v>0</v>
      </c>
      <c r="BZ8" s="6">
        <v>0</v>
      </c>
      <c r="CA8" s="6">
        <v>9</v>
      </c>
      <c r="CB8" s="6">
        <v>0</v>
      </c>
      <c r="CC8" s="6">
        <v>0</v>
      </c>
      <c r="CD8" s="6">
        <v>14</v>
      </c>
      <c r="CE8" s="6">
        <v>0</v>
      </c>
      <c r="CF8" s="6">
        <v>0</v>
      </c>
      <c r="CG8" s="6">
        <v>3</v>
      </c>
      <c r="CH8" s="6">
        <v>0</v>
      </c>
      <c r="CI8" s="6">
        <v>0</v>
      </c>
      <c r="CJ8" s="6">
        <v>0</v>
      </c>
      <c r="CK8" s="6">
        <v>0</v>
      </c>
      <c r="CL8" s="6">
        <v>0</v>
      </c>
      <c r="CM8" s="6">
        <v>0</v>
      </c>
      <c r="CN8" s="6">
        <v>0</v>
      </c>
      <c r="CO8" s="6">
        <v>0</v>
      </c>
      <c r="CP8" s="6">
        <v>0</v>
      </c>
      <c r="CQ8" s="6">
        <v>0</v>
      </c>
      <c r="CR8" s="6">
        <v>0</v>
      </c>
      <c r="CS8" s="6">
        <v>0</v>
      </c>
      <c r="CT8" s="6">
        <v>0</v>
      </c>
      <c r="CU8" s="6">
        <v>0</v>
      </c>
      <c r="CV8" s="6">
        <v>0</v>
      </c>
      <c r="CW8" s="6">
        <v>0</v>
      </c>
      <c r="CX8" s="6">
        <v>0</v>
      </c>
      <c r="CY8" s="6">
        <v>0</v>
      </c>
      <c r="CZ8" s="6">
        <v>0</v>
      </c>
      <c r="DA8" s="6">
        <v>9</v>
      </c>
      <c r="DB8" s="6">
        <v>6</v>
      </c>
      <c r="DC8" s="6">
        <v>3</v>
      </c>
      <c r="DD8" s="6">
        <v>0</v>
      </c>
      <c r="DE8" s="6">
        <v>0</v>
      </c>
      <c r="DF8" s="6">
        <v>0</v>
      </c>
      <c r="DG8" s="6">
        <v>44</v>
      </c>
      <c r="DH8" s="6">
        <v>44</v>
      </c>
      <c r="DI8" s="6">
        <v>0</v>
      </c>
      <c r="DJ8" s="6">
        <v>15</v>
      </c>
      <c r="DK8" s="6">
        <v>0</v>
      </c>
      <c r="DL8" s="6">
        <v>71</v>
      </c>
      <c r="DM8" s="6">
        <v>0</v>
      </c>
      <c r="DN8" s="6">
        <v>8</v>
      </c>
      <c r="DO8" s="6">
        <v>44</v>
      </c>
      <c r="DP8" s="6">
        <v>14</v>
      </c>
      <c r="DQ8" s="6">
        <v>8</v>
      </c>
      <c r="DR8" s="6">
        <v>25</v>
      </c>
      <c r="DS8" s="6">
        <v>0</v>
      </c>
      <c r="DT8" s="6">
        <v>17</v>
      </c>
      <c r="DU8" s="6">
        <v>0</v>
      </c>
      <c r="DV8" s="6">
        <v>1</v>
      </c>
      <c r="DW8" s="6">
        <v>1</v>
      </c>
      <c r="DX8" s="6">
        <v>0</v>
      </c>
      <c r="DY8" s="6">
        <v>0</v>
      </c>
      <c r="DZ8" s="6">
        <v>0</v>
      </c>
      <c r="EA8" s="6">
        <v>0</v>
      </c>
      <c r="EB8" s="6">
        <v>0</v>
      </c>
      <c r="EC8" s="6">
        <v>1</v>
      </c>
      <c r="ED8" s="6">
        <v>0</v>
      </c>
      <c r="EE8" s="6">
        <v>1</v>
      </c>
      <c r="EF8" s="6">
        <v>5</v>
      </c>
      <c r="EG8" s="6">
        <v>56</v>
      </c>
      <c r="EH8" s="6">
        <v>9</v>
      </c>
      <c r="EI8" s="6">
        <v>1</v>
      </c>
      <c r="EJ8" s="6">
        <v>0</v>
      </c>
      <c r="EK8" s="6">
        <v>18</v>
      </c>
      <c r="EL8" s="6">
        <v>16</v>
      </c>
      <c r="EM8" s="6">
        <v>28</v>
      </c>
      <c r="EN8" s="6">
        <v>8</v>
      </c>
      <c r="EO8" s="6">
        <v>1</v>
      </c>
      <c r="EP8" s="6">
        <v>9</v>
      </c>
      <c r="EQ8" s="6">
        <v>25</v>
      </c>
      <c r="ER8" s="6">
        <v>45</v>
      </c>
      <c r="ES8" s="6">
        <v>1</v>
      </c>
      <c r="ET8" s="6">
        <v>0</v>
      </c>
      <c r="EU8" s="6">
        <v>2</v>
      </c>
      <c r="EV8" s="6">
        <v>2</v>
      </c>
      <c r="EW8" s="6">
        <v>0</v>
      </c>
      <c r="EX8" s="6">
        <v>2</v>
      </c>
      <c r="EY8" s="6">
        <v>2</v>
      </c>
      <c r="EZ8" s="6">
        <v>4</v>
      </c>
      <c r="FA8" s="6">
        <v>0</v>
      </c>
      <c r="FB8" s="6">
        <v>5</v>
      </c>
      <c r="FC8" s="6">
        <v>0</v>
      </c>
      <c r="FD8" s="6">
        <v>3</v>
      </c>
      <c r="FE8" s="6">
        <v>0</v>
      </c>
      <c r="FF8" s="6">
        <v>0</v>
      </c>
      <c r="FG8" s="6">
        <v>0</v>
      </c>
      <c r="FH8" s="6">
        <v>0</v>
      </c>
      <c r="FI8" s="6">
        <v>8</v>
      </c>
      <c r="FJ8" s="6">
        <v>3</v>
      </c>
      <c r="FK8" s="6">
        <v>0</v>
      </c>
      <c r="FL8" s="6">
        <v>0</v>
      </c>
      <c r="FM8" s="6">
        <v>0</v>
      </c>
      <c r="FN8" s="6">
        <v>0</v>
      </c>
      <c r="FO8" s="6">
        <v>0</v>
      </c>
      <c r="FP8" s="6">
        <v>0</v>
      </c>
      <c r="FQ8" s="6">
        <v>0</v>
      </c>
      <c r="FR8" s="6">
        <v>3</v>
      </c>
      <c r="FS8" s="6">
        <v>66</v>
      </c>
      <c r="FT8" s="6">
        <v>0</v>
      </c>
      <c r="FU8" s="6">
        <v>0</v>
      </c>
      <c r="FV8" s="6">
        <v>0</v>
      </c>
      <c r="FW8" s="6">
        <v>0</v>
      </c>
      <c r="FX8" s="6">
        <v>0</v>
      </c>
      <c r="FY8" s="6">
        <v>2</v>
      </c>
      <c r="FZ8" s="6">
        <v>0</v>
      </c>
      <c r="GA8" s="6">
        <v>0</v>
      </c>
      <c r="GB8" s="6">
        <v>0</v>
      </c>
      <c r="GC8" s="6">
        <v>0</v>
      </c>
      <c r="GD8" s="6">
        <v>0</v>
      </c>
      <c r="GE8" s="6">
        <v>0</v>
      </c>
      <c r="GF8" s="6">
        <v>0</v>
      </c>
    </row>
    <row r="9" spans="1:188">
      <c r="A9" s="5" t="s">
        <v>719</v>
      </c>
      <c r="B9" s="6" t="s">
        <v>278</v>
      </c>
      <c r="C9" s="6">
        <v>67</v>
      </c>
      <c r="D9" s="6">
        <v>0</v>
      </c>
      <c r="E9" s="6">
        <v>1</v>
      </c>
      <c r="F9" s="6">
        <v>3</v>
      </c>
      <c r="G9" s="6">
        <v>4</v>
      </c>
      <c r="H9" s="6">
        <v>4</v>
      </c>
      <c r="I9" s="6">
        <v>0</v>
      </c>
      <c r="J9" s="6">
        <v>1</v>
      </c>
      <c r="K9" s="6">
        <v>3</v>
      </c>
      <c r="L9" s="6">
        <v>4</v>
      </c>
      <c r="M9" s="6">
        <v>0</v>
      </c>
      <c r="N9" s="6">
        <v>0</v>
      </c>
      <c r="O9" s="6">
        <v>1</v>
      </c>
      <c r="P9" s="6">
        <v>1</v>
      </c>
      <c r="Q9" s="6">
        <v>2</v>
      </c>
      <c r="R9" s="6">
        <v>0</v>
      </c>
      <c r="S9" s="6">
        <v>2</v>
      </c>
      <c r="T9" s="6">
        <v>4</v>
      </c>
      <c r="U9" s="6">
        <v>6</v>
      </c>
      <c r="V9" s="6">
        <v>1</v>
      </c>
      <c r="W9" s="6">
        <v>100</v>
      </c>
      <c r="X9" s="6">
        <v>67</v>
      </c>
      <c r="Y9" s="6">
        <v>67</v>
      </c>
      <c r="Z9" s="6">
        <v>0</v>
      </c>
      <c r="AA9" s="6">
        <v>0</v>
      </c>
      <c r="AB9" s="6">
        <v>0</v>
      </c>
      <c r="AC9" s="6">
        <v>63</v>
      </c>
      <c r="AD9" s="6">
        <v>47</v>
      </c>
      <c r="AE9" s="6">
        <v>63</v>
      </c>
      <c r="AF9" s="6">
        <v>16</v>
      </c>
      <c r="AG9" s="6">
        <v>51</v>
      </c>
      <c r="AH9" s="6">
        <v>0</v>
      </c>
      <c r="AI9" s="6">
        <v>0</v>
      </c>
      <c r="AJ9" s="6">
        <v>0</v>
      </c>
      <c r="AK9" s="6">
        <v>0</v>
      </c>
      <c r="AL9" s="6">
        <v>0</v>
      </c>
      <c r="AM9" s="6">
        <v>0</v>
      </c>
      <c r="AN9" s="6">
        <v>0</v>
      </c>
      <c r="AO9" s="6">
        <v>0</v>
      </c>
      <c r="AP9" s="6">
        <v>0</v>
      </c>
      <c r="AQ9" s="6">
        <v>0</v>
      </c>
      <c r="AR9" s="6">
        <v>0</v>
      </c>
      <c r="AS9" s="6">
        <v>0</v>
      </c>
      <c r="AT9" s="6">
        <v>0</v>
      </c>
      <c r="AU9" s="6">
        <v>5</v>
      </c>
      <c r="AV9" s="6">
        <v>3</v>
      </c>
      <c r="AW9" s="6">
        <v>1</v>
      </c>
      <c r="AX9" s="6">
        <v>0</v>
      </c>
      <c r="AY9" s="6">
        <v>4</v>
      </c>
      <c r="AZ9" s="6">
        <v>0</v>
      </c>
      <c r="BA9" s="6">
        <v>0</v>
      </c>
      <c r="BB9" s="6">
        <v>12</v>
      </c>
      <c r="BC9" s="6">
        <v>9</v>
      </c>
      <c r="BD9" s="6">
        <v>0</v>
      </c>
      <c r="BE9" s="6">
        <v>9</v>
      </c>
      <c r="BF9" s="6">
        <v>2</v>
      </c>
      <c r="BG9" s="6">
        <v>1</v>
      </c>
      <c r="BH9" s="6">
        <v>0</v>
      </c>
      <c r="BI9" s="6">
        <v>17</v>
      </c>
      <c r="BJ9" s="6">
        <v>3</v>
      </c>
      <c r="BK9" s="6">
        <v>3</v>
      </c>
      <c r="BL9" s="6">
        <v>3</v>
      </c>
      <c r="BM9" s="6">
        <v>0</v>
      </c>
      <c r="BN9" s="6">
        <v>11</v>
      </c>
      <c r="BO9" s="6">
        <v>10</v>
      </c>
      <c r="BP9" s="6">
        <v>11</v>
      </c>
      <c r="BQ9" s="6">
        <v>0</v>
      </c>
      <c r="BR9" s="6">
        <v>14</v>
      </c>
      <c r="BS9" s="6">
        <v>7</v>
      </c>
      <c r="BT9" s="6">
        <v>14</v>
      </c>
      <c r="BU9" s="6">
        <v>0</v>
      </c>
      <c r="BV9" s="6">
        <v>28</v>
      </c>
      <c r="BW9" s="6">
        <v>11</v>
      </c>
      <c r="BX9" s="6">
        <v>11</v>
      </c>
      <c r="BY9" s="6">
        <v>0</v>
      </c>
      <c r="BZ9" s="6">
        <v>0</v>
      </c>
      <c r="CA9" s="6">
        <v>11</v>
      </c>
      <c r="CB9" s="6">
        <v>0</v>
      </c>
      <c r="CC9" s="6">
        <v>0</v>
      </c>
      <c r="CD9" s="6">
        <v>22</v>
      </c>
      <c r="CE9" s="6">
        <v>0</v>
      </c>
      <c r="CF9" s="6">
        <v>0</v>
      </c>
      <c r="CG9" s="6">
        <v>0</v>
      </c>
      <c r="CH9" s="6">
        <v>0</v>
      </c>
      <c r="CI9" s="6">
        <v>0</v>
      </c>
      <c r="CJ9" s="6">
        <v>0</v>
      </c>
      <c r="CK9" s="6">
        <v>0</v>
      </c>
      <c r="CL9" s="6">
        <v>0</v>
      </c>
      <c r="CM9" s="6">
        <v>0</v>
      </c>
      <c r="CN9" s="6">
        <v>0</v>
      </c>
      <c r="CO9" s="6">
        <v>0</v>
      </c>
      <c r="CP9" s="6">
        <v>0</v>
      </c>
      <c r="CQ9" s="6">
        <v>0</v>
      </c>
      <c r="CR9" s="6">
        <v>0</v>
      </c>
      <c r="CS9" s="6">
        <v>0</v>
      </c>
      <c r="CT9" s="6">
        <v>0</v>
      </c>
      <c r="CU9" s="6">
        <v>0</v>
      </c>
      <c r="CV9" s="6">
        <v>0</v>
      </c>
      <c r="CW9" s="6">
        <v>0</v>
      </c>
      <c r="CX9" s="6">
        <v>0</v>
      </c>
      <c r="CY9" s="6">
        <v>0</v>
      </c>
      <c r="CZ9" s="6">
        <v>0</v>
      </c>
      <c r="DA9" s="6">
        <v>17</v>
      </c>
      <c r="DB9" s="6">
        <v>1</v>
      </c>
      <c r="DC9" s="6">
        <v>9</v>
      </c>
      <c r="DD9" s="6">
        <v>6</v>
      </c>
      <c r="DE9" s="6">
        <v>1</v>
      </c>
      <c r="DF9" s="6">
        <v>0</v>
      </c>
      <c r="DG9" s="6">
        <v>43</v>
      </c>
      <c r="DH9" s="6">
        <v>43</v>
      </c>
      <c r="DI9" s="6">
        <v>0</v>
      </c>
      <c r="DJ9" s="6">
        <v>7</v>
      </c>
      <c r="DK9" s="6">
        <v>0</v>
      </c>
      <c r="DL9" s="6">
        <v>67</v>
      </c>
      <c r="DM9" s="6">
        <v>0</v>
      </c>
      <c r="DN9" s="6">
        <v>17</v>
      </c>
      <c r="DO9" s="6">
        <v>28</v>
      </c>
      <c r="DP9" s="6">
        <v>7</v>
      </c>
      <c r="DQ9" s="6">
        <v>12</v>
      </c>
      <c r="DR9" s="6">
        <v>20</v>
      </c>
      <c r="DS9" s="6">
        <v>3</v>
      </c>
      <c r="DT9" s="6">
        <v>7</v>
      </c>
      <c r="DU9" s="6">
        <v>2</v>
      </c>
      <c r="DV9" s="6">
        <v>1</v>
      </c>
      <c r="DW9" s="6">
        <v>0</v>
      </c>
      <c r="DX9" s="6">
        <v>0</v>
      </c>
      <c r="DY9" s="6">
        <v>0</v>
      </c>
      <c r="DZ9" s="6">
        <v>0</v>
      </c>
      <c r="EA9" s="6">
        <v>15</v>
      </c>
      <c r="EB9" s="6">
        <v>0</v>
      </c>
      <c r="EC9" s="6">
        <v>0</v>
      </c>
      <c r="ED9" s="6">
        <v>0</v>
      </c>
      <c r="EE9" s="6">
        <v>0</v>
      </c>
      <c r="EF9" s="6">
        <v>0</v>
      </c>
      <c r="EG9" s="6">
        <v>51</v>
      </c>
      <c r="EH9" s="6">
        <v>16</v>
      </c>
      <c r="EI9" s="6">
        <v>0</v>
      </c>
      <c r="EJ9" s="6">
        <v>0</v>
      </c>
      <c r="EK9" s="6">
        <v>0</v>
      </c>
      <c r="EL9" s="6">
        <v>10</v>
      </c>
      <c r="EM9" s="6">
        <v>50</v>
      </c>
      <c r="EN9" s="6">
        <v>5</v>
      </c>
      <c r="EO9" s="6">
        <v>2</v>
      </c>
      <c r="EP9" s="6">
        <v>7</v>
      </c>
      <c r="EQ9" s="6">
        <v>2</v>
      </c>
      <c r="ER9" s="6">
        <v>63</v>
      </c>
      <c r="ES9" s="6">
        <v>2</v>
      </c>
      <c r="ET9" s="6">
        <v>0</v>
      </c>
      <c r="EU9" s="6">
        <v>0</v>
      </c>
      <c r="EV9" s="6">
        <v>0</v>
      </c>
      <c r="EW9" s="6">
        <v>1</v>
      </c>
      <c r="EX9" s="6">
        <v>2</v>
      </c>
      <c r="EY9" s="6">
        <v>0</v>
      </c>
      <c r="EZ9" s="6">
        <v>1</v>
      </c>
      <c r="FA9" s="6">
        <v>4</v>
      </c>
      <c r="FB9" s="6">
        <v>0</v>
      </c>
      <c r="FC9" s="6">
        <v>1</v>
      </c>
      <c r="FD9" s="6">
        <v>0</v>
      </c>
      <c r="FE9" s="6">
        <v>0</v>
      </c>
      <c r="FF9" s="6">
        <v>0</v>
      </c>
      <c r="FG9" s="6">
        <v>0</v>
      </c>
      <c r="FH9" s="6">
        <v>0</v>
      </c>
      <c r="FI9" s="6">
        <v>5</v>
      </c>
      <c r="FJ9" s="6">
        <v>2</v>
      </c>
      <c r="FK9" s="6">
        <v>5</v>
      </c>
      <c r="FL9" s="6">
        <v>0</v>
      </c>
      <c r="FM9" s="6">
        <v>0</v>
      </c>
      <c r="FN9" s="6">
        <v>0</v>
      </c>
      <c r="FO9" s="6">
        <v>0</v>
      </c>
      <c r="FP9" s="6">
        <v>0</v>
      </c>
      <c r="FQ9" s="6">
        <v>0</v>
      </c>
      <c r="FR9" s="6">
        <v>7</v>
      </c>
      <c r="FS9" s="6">
        <v>69</v>
      </c>
      <c r="FT9" s="6">
        <v>0</v>
      </c>
      <c r="FU9" s="6">
        <v>0</v>
      </c>
      <c r="FV9" s="6">
        <v>0</v>
      </c>
      <c r="FW9" s="6">
        <v>15</v>
      </c>
      <c r="FX9" s="6">
        <v>0</v>
      </c>
      <c r="FY9" s="6">
        <v>0</v>
      </c>
      <c r="FZ9" s="6">
        <v>2</v>
      </c>
      <c r="GA9" s="6">
        <v>0</v>
      </c>
      <c r="GB9" s="6">
        <v>0</v>
      </c>
      <c r="GC9" s="6">
        <v>0</v>
      </c>
      <c r="GD9" s="6">
        <v>0</v>
      </c>
      <c r="GE9" s="6">
        <v>0</v>
      </c>
      <c r="GF9" s="6">
        <v>0</v>
      </c>
    </row>
    <row r="10" spans="1:188">
      <c r="A10" s="5" t="s">
        <v>720</v>
      </c>
      <c r="B10" s="6" t="s">
        <v>281</v>
      </c>
      <c r="C10" s="6">
        <v>101</v>
      </c>
      <c r="D10" s="6">
        <v>0</v>
      </c>
      <c r="E10" s="6">
        <v>1</v>
      </c>
      <c r="F10" s="6">
        <v>2</v>
      </c>
      <c r="G10" s="6">
        <v>3</v>
      </c>
      <c r="H10" s="6">
        <v>3</v>
      </c>
      <c r="I10" s="6">
        <v>0</v>
      </c>
      <c r="J10" s="6">
        <v>1</v>
      </c>
      <c r="K10" s="6">
        <v>2</v>
      </c>
      <c r="L10" s="6">
        <v>3</v>
      </c>
      <c r="M10" s="6">
        <v>0</v>
      </c>
      <c r="N10" s="6">
        <v>0</v>
      </c>
      <c r="O10" s="6">
        <v>0</v>
      </c>
      <c r="P10" s="6">
        <v>0</v>
      </c>
      <c r="Q10" s="6">
        <v>0</v>
      </c>
      <c r="R10" s="6">
        <v>0</v>
      </c>
      <c r="S10" s="6">
        <v>1</v>
      </c>
      <c r="T10" s="6">
        <v>2</v>
      </c>
      <c r="U10" s="6">
        <v>3</v>
      </c>
      <c r="V10" s="6">
        <v>0</v>
      </c>
      <c r="W10" s="6">
        <v>30</v>
      </c>
      <c r="X10" s="6">
        <v>92</v>
      </c>
      <c r="Y10" s="6">
        <v>92</v>
      </c>
      <c r="Z10" s="6">
        <v>0</v>
      </c>
      <c r="AA10" s="6">
        <v>0</v>
      </c>
      <c r="AB10" s="6">
        <v>9</v>
      </c>
      <c r="AC10" s="6">
        <v>88</v>
      </c>
      <c r="AD10" s="6">
        <v>77</v>
      </c>
      <c r="AE10" s="6">
        <v>88</v>
      </c>
      <c r="AF10" s="6">
        <v>20</v>
      </c>
      <c r="AG10" s="6">
        <v>72</v>
      </c>
      <c r="AH10" s="6">
        <v>1</v>
      </c>
      <c r="AI10" s="6">
        <v>1</v>
      </c>
      <c r="AJ10" s="6">
        <v>0</v>
      </c>
      <c r="AK10" s="6">
        <v>0</v>
      </c>
      <c r="AL10" s="6">
        <v>0</v>
      </c>
      <c r="AM10" s="6">
        <v>0</v>
      </c>
      <c r="AN10" s="6">
        <v>0</v>
      </c>
      <c r="AO10" s="6">
        <v>0</v>
      </c>
      <c r="AP10" s="6">
        <v>0</v>
      </c>
      <c r="AQ10" s="6">
        <v>0</v>
      </c>
      <c r="AR10" s="6">
        <v>0</v>
      </c>
      <c r="AS10" s="6">
        <v>0</v>
      </c>
      <c r="AT10" s="6">
        <v>0</v>
      </c>
      <c r="AU10" s="6">
        <v>2</v>
      </c>
      <c r="AV10" s="6">
        <v>2</v>
      </c>
      <c r="AW10" s="6">
        <v>2</v>
      </c>
      <c r="AX10" s="6">
        <v>0</v>
      </c>
      <c r="AY10" s="6">
        <v>0</v>
      </c>
      <c r="AZ10" s="6">
        <v>0</v>
      </c>
      <c r="BA10" s="6">
        <v>0</v>
      </c>
      <c r="BB10" s="6">
        <v>5</v>
      </c>
      <c r="BC10" s="6">
        <v>5</v>
      </c>
      <c r="BD10" s="6">
        <v>4</v>
      </c>
      <c r="BE10" s="6">
        <v>1</v>
      </c>
      <c r="BF10" s="6">
        <v>0</v>
      </c>
      <c r="BG10" s="6">
        <v>0</v>
      </c>
      <c r="BH10" s="6">
        <v>0</v>
      </c>
      <c r="BI10" s="6">
        <v>7</v>
      </c>
      <c r="BJ10" s="6">
        <v>7</v>
      </c>
      <c r="BK10" s="6">
        <v>7</v>
      </c>
      <c r="BL10" s="6">
        <v>7</v>
      </c>
      <c r="BM10" s="6">
        <v>0</v>
      </c>
      <c r="BN10" s="6">
        <v>15</v>
      </c>
      <c r="BO10" s="6">
        <v>12</v>
      </c>
      <c r="BP10" s="6">
        <v>15</v>
      </c>
      <c r="BQ10" s="6">
        <v>0</v>
      </c>
      <c r="BR10" s="6">
        <v>25</v>
      </c>
      <c r="BS10" s="6">
        <v>25</v>
      </c>
      <c r="BT10" s="6">
        <v>25</v>
      </c>
      <c r="BU10" s="6">
        <v>0</v>
      </c>
      <c r="BV10" s="6">
        <v>47</v>
      </c>
      <c r="BW10" s="6">
        <v>20</v>
      </c>
      <c r="BX10" s="6">
        <v>18</v>
      </c>
      <c r="BY10" s="6">
        <v>2</v>
      </c>
      <c r="BZ10" s="6">
        <v>0</v>
      </c>
      <c r="CA10" s="6">
        <v>9</v>
      </c>
      <c r="CB10" s="6">
        <v>0</v>
      </c>
      <c r="CC10" s="6">
        <v>0</v>
      </c>
      <c r="CD10" s="6">
        <v>29</v>
      </c>
      <c r="CE10" s="6">
        <v>0</v>
      </c>
      <c r="CF10" s="6">
        <v>0</v>
      </c>
      <c r="CG10" s="6">
        <v>7</v>
      </c>
      <c r="CH10" s="6">
        <v>0</v>
      </c>
      <c r="CI10" s="6">
        <v>0</v>
      </c>
      <c r="CJ10" s="6">
        <v>1</v>
      </c>
      <c r="CK10" s="6">
        <v>0</v>
      </c>
      <c r="CL10" s="6">
        <v>1</v>
      </c>
      <c r="CM10" s="6">
        <v>0</v>
      </c>
      <c r="CN10" s="6">
        <v>0</v>
      </c>
      <c r="CO10" s="6">
        <v>0</v>
      </c>
      <c r="CP10" s="6">
        <v>0</v>
      </c>
      <c r="CQ10" s="6">
        <v>0</v>
      </c>
      <c r="CR10" s="6">
        <v>0</v>
      </c>
      <c r="CS10" s="6">
        <v>0</v>
      </c>
      <c r="CT10" s="6">
        <v>0</v>
      </c>
      <c r="CU10" s="6">
        <v>1</v>
      </c>
      <c r="CV10" s="6">
        <v>1</v>
      </c>
      <c r="CW10" s="6">
        <v>0</v>
      </c>
      <c r="CX10" s="6">
        <v>0</v>
      </c>
      <c r="CY10" s="6">
        <v>0</v>
      </c>
      <c r="CZ10" s="6">
        <v>0</v>
      </c>
      <c r="DA10" s="6">
        <v>7</v>
      </c>
      <c r="DB10" s="6">
        <v>6</v>
      </c>
      <c r="DC10" s="6">
        <v>1</v>
      </c>
      <c r="DD10" s="6">
        <v>0</v>
      </c>
      <c r="DE10" s="6">
        <v>0</v>
      </c>
      <c r="DF10" s="6">
        <v>0</v>
      </c>
      <c r="DG10" s="6">
        <v>51</v>
      </c>
      <c r="DH10" s="6">
        <v>51</v>
      </c>
      <c r="DI10" s="6">
        <v>0</v>
      </c>
      <c r="DJ10" s="6">
        <v>25</v>
      </c>
      <c r="DK10" s="6">
        <v>0</v>
      </c>
      <c r="DL10" s="6">
        <v>91</v>
      </c>
      <c r="DM10" s="6">
        <v>1</v>
      </c>
      <c r="DN10" s="6">
        <v>7</v>
      </c>
      <c r="DO10" s="6">
        <v>47</v>
      </c>
      <c r="DP10" s="6">
        <v>25</v>
      </c>
      <c r="DQ10" s="6">
        <v>7</v>
      </c>
      <c r="DR10" s="6">
        <v>44</v>
      </c>
      <c r="DS10" s="6">
        <v>0</v>
      </c>
      <c r="DT10" s="6">
        <v>0</v>
      </c>
      <c r="DU10" s="6">
        <v>0</v>
      </c>
      <c r="DV10" s="6">
        <v>3</v>
      </c>
      <c r="DW10" s="6">
        <v>0</v>
      </c>
      <c r="DX10" s="6">
        <v>0</v>
      </c>
      <c r="DY10" s="6">
        <v>0</v>
      </c>
      <c r="DZ10" s="6">
        <v>0</v>
      </c>
      <c r="EA10" s="6">
        <v>4</v>
      </c>
      <c r="EB10" s="6">
        <v>0</v>
      </c>
      <c r="EC10" s="6">
        <v>0</v>
      </c>
      <c r="ED10" s="6">
        <v>0</v>
      </c>
      <c r="EE10" s="6">
        <v>0</v>
      </c>
      <c r="EF10" s="6">
        <v>6</v>
      </c>
      <c r="EG10" s="6">
        <v>75</v>
      </c>
      <c r="EH10" s="6">
        <v>11</v>
      </c>
      <c r="EI10" s="6">
        <v>0</v>
      </c>
      <c r="EJ10" s="6">
        <v>0</v>
      </c>
      <c r="EK10" s="6">
        <v>20</v>
      </c>
      <c r="EL10" s="6">
        <v>30</v>
      </c>
      <c r="EM10" s="6">
        <v>34</v>
      </c>
      <c r="EN10" s="6">
        <v>8</v>
      </c>
      <c r="EO10" s="6">
        <v>0</v>
      </c>
      <c r="EP10" s="6">
        <v>8</v>
      </c>
      <c r="EQ10" s="6">
        <v>27</v>
      </c>
      <c r="ER10" s="6">
        <v>65</v>
      </c>
      <c r="ES10" s="6">
        <v>0</v>
      </c>
      <c r="ET10" s="6">
        <v>0</v>
      </c>
      <c r="EU10" s="6">
        <v>1</v>
      </c>
      <c r="EV10" s="6">
        <v>1</v>
      </c>
      <c r="EW10" s="6">
        <v>2</v>
      </c>
      <c r="EX10" s="6">
        <v>3</v>
      </c>
      <c r="EY10" s="6">
        <v>1</v>
      </c>
      <c r="EZ10" s="6">
        <v>1</v>
      </c>
      <c r="FA10" s="6">
        <v>5</v>
      </c>
      <c r="FB10" s="6">
        <v>0</v>
      </c>
      <c r="FC10" s="6">
        <v>0</v>
      </c>
      <c r="FD10" s="6">
        <v>1</v>
      </c>
      <c r="FE10" s="6">
        <v>0</v>
      </c>
      <c r="FF10" s="6">
        <v>0</v>
      </c>
      <c r="FG10" s="6">
        <v>0</v>
      </c>
      <c r="FH10" s="6">
        <v>0</v>
      </c>
      <c r="FI10" s="6">
        <v>6</v>
      </c>
      <c r="FJ10" s="6">
        <v>3</v>
      </c>
      <c r="FK10" s="6">
        <v>2</v>
      </c>
      <c r="FL10" s="6">
        <v>0</v>
      </c>
      <c r="FM10" s="6">
        <v>0</v>
      </c>
      <c r="FN10" s="6">
        <v>0</v>
      </c>
      <c r="FO10" s="6">
        <v>0</v>
      </c>
      <c r="FP10" s="6">
        <v>0</v>
      </c>
      <c r="FQ10" s="6">
        <v>0</v>
      </c>
      <c r="FR10" s="6">
        <v>5</v>
      </c>
      <c r="FS10" s="6">
        <v>91</v>
      </c>
      <c r="FT10" s="6">
        <v>0</v>
      </c>
      <c r="FU10" s="6">
        <v>0</v>
      </c>
      <c r="FV10" s="6">
        <v>0</v>
      </c>
      <c r="FW10" s="6">
        <v>0</v>
      </c>
      <c r="FX10" s="6">
        <v>0</v>
      </c>
      <c r="FY10" s="6">
        <v>2</v>
      </c>
      <c r="FZ10" s="6">
        <v>0</v>
      </c>
      <c r="GA10" s="6">
        <v>0</v>
      </c>
      <c r="GB10" s="6">
        <v>0</v>
      </c>
      <c r="GC10" s="6">
        <v>0</v>
      </c>
      <c r="GD10" s="6">
        <v>0</v>
      </c>
      <c r="GE10" s="6">
        <v>0</v>
      </c>
      <c r="GF10" s="6">
        <v>0</v>
      </c>
    </row>
    <row r="11" spans="1:188">
      <c r="A11" s="5" t="s">
        <v>721</v>
      </c>
      <c r="B11" s="6" t="s">
        <v>722</v>
      </c>
      <c r="C11" s="6">
        <v>13</v>
      </c>
      <c r="D11" s="6">
        <v>0</v>
      </c>
      <c r="E11" s="6">
        <v>0</v>
      </c>
      <c r="F11" s="6">
        <v>0</v>
      </c>
      <c r="G11" s="6">
        <v>0</v>
      </c>
      <c r="H11" s="6">
        <v>0</v>
      </c>
      <c r="I11" s="6">
        <v>0</v>
      </c>
      <c r="J11" s="6">
        <v>0</v>
      </c>
      <c r="K11" s="6">
        <v>0</v>
      </c>
      <c r="L11" s="6">
        <v>0</v>
      </c>
      <c r="M11" s="6">
        <v>1</v>
      </c>
      <c r="N11" s="6">
        <v>0</v>
      </c>
      <c r="O11" s="6">
        <v>0</v>
      </c>
      <c r="P11" s="6">
        <v>0</v>
      </c>
      <c r="Q11" s="6">
        <v>0</v>
      </c>
      <c r="R11" s="6">
        <v>0</v>
      </c>
      <c r="S11" s="6">
        <v>0</v>
      </c>
      <c r="T11" s="6">
        <v>0</v>
      </c>
      <c r="U11" s="6">
        <v>0</v>
      </c>
      <c r="V11" s="6">
        <v>0</v>
      </c>
      <c r="W11" s="6">
        <v>1</v>
      </c>
      <c r="X11" s="6">
        <v>23</v>
      </c>
      <c r="Y11" s="6">
        <v>23</v>
      </c>
      <c r="Z11" s="6">
        <v>0</v>
      </c>
      <c r="AA11" s="6">
        <v>0</v>
      </c>
      <c r="AB11" s="6">
        <v>-10</v>
      </c>
      <c r="AC11" s="6">
        <v>22</v>
      </c>
      <c r="AD11" s="6">
        <v>16</v>
      </c>
      <c r="AE11" s="6">
        <v>22</v>
      </c>
      <c r="AF11" s="6">
        <v>13</v>
      </c>
      <c r="AG11" s="6">
        <v>10</v>
      </c>
      <c r="AH11" s="6">
        <v>1</v>
      </c>
      <c r="AI11" s="6">
        <v>0</v>
      </c>
      <c r="AJ11" s="6">
        <v>0</v>
      </c>
      <c r="AK11" s="6">
        <v>0</v>
      </c>
      <c r="AL11" s="6">
        <v>1</v>
      </c>
      <c r="AM11" s="6">
        <v>0</v>
      </c>
      <c r="AN11" s="6">
        <v>0</v>
      </c>
      <c r="AO11" s="6">
        <v>0</v>
      </c>
      <c r="AP11" s="6">
        <v>0</v>
      </c>
      <c r="AQ11" s="6">
        <v>0</v>
      </c>
      <c r="AR11" s="6">
        <v>0</v>
      </c>
      <c r="AS11" s="6">
        <v>0</v>
      </c>
      <c r="AT11" s="6">
        <v>0</v>
      </c>
      <c r="AU11" s="6">
        <v>1</v>
      </c>
      <c r="AV11" s="6">
        <v>1</v>
      </c>
      <c r="AW11" s="6">
        <v>0</v>
      </c>
      <c r="AX11" s="6">
        <v>0</v>
      </c>
      <c r="AY11" s="6">
        <v>1</v>
      </c>
      <c r="AZ11" s="6">
        <v>0</v>
      </c>
      <c r="BA11" s="6">
        <v>0</v>
      </c>
      <c r="BB11" s="6">
        <v>6</v>
      </c>
      <c r="BC11" s="6">
        <v>6</v>
      </c>
      <c r="BD11" s="6">
        <v>0</v>
      </c>
      <c r="BE11" s="6">
        <v>1</v>
      </c>
      <c r="BF11" s="6">
        <v>1</v>
      </c>
      <c r="BG11" s="6">
        <v>0</v>
      </c>
      <c r="BH11" s="6">
        <v>4</v>
      </c>
      <c r="BI11" s="6">
        <v>7</v>
      </c>
      <c r="BJ11" s="6">
        <v>0</v>
      </c>
      <c r="BK11" s="6">
        <v>0</v>
      </c>
      <c r="BL11" s="6">
        <v>0</v>
      </c>
      <c r="BM11" s="6">
        <v>0</v>
      </c>
      <c r="BN11" s="6">
        <v>4</v>
      </c>
      <c r="BO11" s="6">
        <v>4</v>
      </c>
      <c r="BP11" s="6">
        <v>4</v>
      </c>
      <c r="BQ11" s="6">
        <v>0</v>
      </c>
      <c r="BR11" s="6">
        <v>10</v>
      </c>
      <c r="BS11" s="6">
        <v>10</v>
      </c>
      <c r="BT11" s="6">
        <v>10</v>
      </c>
      <c r="BU11" s="6">
        <v>0</v>
      </c>
      <c r="BV11" s="6">
        <v>14</v>
      </c>
      <c r="BW11" s="6">
        <v>1</v>
      </c>
      <c r="BX11" s="6">
        <v>1</v>
      </c>
      <c r="BY11" s="6">
        <v>0</v>
      </c>
      <c r="BZ11" s="6">
        <v>0</v>
      </c>
      <c r="CA11" s="6">
        <v>0</v>
      </c>
      <c r="CB11" s="6">
        <v>0</v>
      </c>
      <c r="CC11" s="6">
        <v>0</v>
      </c>
      <c r="CD11" s="6">
        <v>1</v>
      </c>
      <c r="CE11" s="6">
        <v>0</v>
      </c>
      <c r="CF11" s="6">
        <v>0</v>
      </c>
      <c r="CG11" s="6">
        <v>0</v>
      </c>
      <c r="CH11" s="6">
        <v>0</v>
      </c>
      <c r="CI11" s="6">
        <v>0</v>
      </c>
      <c r="CJ11" s="6">
        <v>0</v>
      </c>
      <c r="CK11" s="6">
        <v>0</v>
      </c>
      <c r="CL11" s="6">
        <v>0</v>
      </c>
      <c r="CM11" s="6">
        <v>0</v>
      </c>
      <c r="CN11" s="6">
        <v>0</v>
      </c>
      <c r="CO11" s="6">
        <v>0</v>
      </c>
      <c r="CP11" s="6">
        <v>0</v>
      </c>
      <c r="CQ11" s="6">
        <v>0</v>
      </c>
      <c r="CR11" s="6">
        <v>0</v>
      </c>
      <c r="CS11" s="6">
        <v>0</v>
      </c>
      <c r="CT11" s="6">
        <v>0</v>
      </c>
      <c r="CU11" s="6">
        <v>1</v>
      </c>
      <c r="CV11" s="6">
        <v>0</v>
      </c>
      <c r="CW11" s="6">
        <v>0</v>
      </c>
      <c r="CX11" s="6">
        <v>0</v>
      </c>
      <c r="CY11" s="6">
        <v>1</v>
      </c>
      <c r="CZ11" s="6">
        <v>0</v>
      </c>
      <c r="DA11" s="6">
        <v>7</v>
      </c>
      <c r="DB11" s="6">
        <v>0</v>
      </c>
      <c r="DC11" s="6">
        <v>1</v>
      </c>
      <c r="DD11" s="6">
        <v>2</v>
      </c>
      <c r="DE11" s="6">
        <v>0</v>
      </c>
      <c r="DF11" s="6">
        <v>4</v>
      </c>
      <c r="DG11" s="6">
        <v>14</v>
      </c>
      <c r="DH11" s="6">
        <v>14</v>
      </c>
      <c r="DI11" s="6">
        <v>0</v>
      </c>
      <c r="DJ11" s="6">
        <v>1</v>
      </c>
      <c r="DK11" s="6">
        <v>0</v>
      </c>
      <c r="DL11" s="6">
        <v>23</v>
      </c>
      <c r="DM11" s="6">
        <v>1</v>
      </c>
      <c r="DN11" s="6">
        <v>7</v>
      </c>
      <c r="DO11" s="6">
        <v>14</v>
      </c>
      <c r="DP11" s="6">
        <v>1</v>
      </c>
      <c r="DQ11" s="6">
        <v>7</v>
      </c>
      <c r="DR11" s="6">
        <v>14</v>
      </c>
      <c r="DS11" s="6">
        <v>0</v>
      </c>
      <c r="DT11" s="6">
        <v>0</v>
      </c>
      <c r="DU11" s="6">
        <v>0</v>
      </c>
      <c r="DV11" s="6">
        <v>0</v>
      </c>
      <c r="DW11" s="6">
        <v>0</v>
      </c>
      <c r="DX11" s="6">
        <v>0</v>
      </c>
      <c r="DY11" s="6">
        <v>0</v>
      </c>
      <c r="DZ11" s="6">
        <v>0</v>
      </c>
      <c r="EA11" s="6">
        <v>0</v>
      </c>
      <c r="EB11" s="6">
        <v>0</v>
      </c>
      <c r="EC11" s="6">
        <v>0</v>
      </c>
      <c r="ED11" s="6">
        <v>0</v>
      </c>
      <c r="EE11" s="6">
        <v>0</v>
      </c>
      <c r="EF11" s="6">
        <v>0</v>
      </c>
      <c r="EG11" s="6">
        <v>16</v>
      </c>
      <c r="EH11" s="6">
        <v>7</v>
      </c>
      <c r="EI11" s="6">
        <v>0</v>
      </c>
      <c r="EJ11" s="6">
        <v>0</v>
      </c>
      <c r="EK11" s="6">
        <v>1</v>
      </c>
      <c r="EL11" s="6">
        <v>7</v>
      </c>
      <c r="EM11" s="6">
        <v>9</v>
      </c>
      <c r="EN11" s="6">
        <v>3</v>
      </c>
      <c r="EO11" s="6">
        <v>3</v>
      </c>
      <c r="EP11" s="6">
        <v>6</v>
      </c>
      <c r="EQ11" s="6">
        <v>5</v>
      </c>
      <c r="ER11" s="6">
        <v>15</v>
      </c>
      <c r="ES11" s="6">
        <v>3</v>
      </c>
      <c r="ET11" s="6">
        <v>0</v>
      </c>
      <c r="EU11" s="6">
        <v>0</v>
      </c>
      <c r="EV11" s="6">
        <v>0</v>
      </c>
      <c r="EW11" s="6">
        <v>0</v>
      </c>
      <c r="EX11" s="6">
        <v>2</v>
      </c>
      <c r="EY11" s="6">
        <v>0</v>
      </c>
      <c r="EZ11" s="6">
        <v>1</v>
      </c>
      <c r="FA11" s="6">
        <v>2</v>
      </c>
      <c r="FB11" s="6">
        <v>0</v>
      </c>
      <c r="FC11" s="6">
        <v>1</v>
      </c>
      <c r="FD11" s="6">
        <v>3</v>
      </c>
      <c r="FE11" s="6">
        <v>0</v>
      </c>
      <c r="FF11" s="6">
        <v>0</v>
      </c>
      <c r="FG11" s="6">
        <v>0</v>
      </c>
      <c r="FH11" s="6">
        <v>0</v>
      </c>
      <c r="FI11" s="6">
        <v>6</v>
      </c>
      <c r="FJ11" s="6">
        <v>0</v>
      </c>
      <c r="FK11" s="6">
        <v>0</v>
      </c>
      <c r="FL11" s="6">
        <v>0</v>
      </c>
      <c r="FM11" s="6">
        <v>0</v>
      </c>
      <c r="FN11" s="6">
        <v>0</v>
      </c>
      <c r="FO11" s="6">
        <v>0</v>
      </c>
      <c r="FP11" s="6">
        <v>0</v>
      </c>
      <c r="FQ11" s="6">
        <v>0</v>
      </c>
      <c r="FR11" s="6">
        <v>0</v>
      </c>
      <c r="FS11" s="6">
        <v>17</v>
      </c>
      <c r="FT11" s="6">
        <v>0</v>
      </c>
      <c r="FU11" s="6">
        <v>0</v>
      </c>
      <c r="FV11" s="6">
        <v>0</v>
      </c>
      <c r="FW11" s="6">
        <v>2</v>
      </c>
      <c r="FX11" s="6">
        <v>0</v>
      </c>
      <c r="FY11" s="6">
        <v>0</v>
      </c>
      <c r="FZ11" s="6">
        <v>0</v>
      </c>
      <c r="GA11" s="6">
        <v>0</v>
      </c>
      <c r="GB11" s="6">
        <v>0</v>
      </c>
      <c r="GC11" s="6">
        <v>0</v>
      </c>
      <c r="GD11" s="6">
        <v>0</v>
      </c>
      <c r="GE11" s="6">
        <v>0</v>
      </c>
      <c r="GF11" s="6">
        <v>0</v>
      </c>
    </row>
    <row r="12" spans="1:188">
      <c r="A12" s="5" t="s">
        <v>723</v>
      </c>
      <c r="B12" s="6" t="s">
        <v>286</v>
      </c>
      <c r="C12" s="6">
        <v>14</v>
      </c>
      <c r="D12" s="6">
        <v>0</v>
      </c>
      <c r="E12" s="6">
        <v>0</v>
      </c>
      <c r="F12" s="6">
        <v>1</v>
      </c>
      <c r="G12" s="6">
        <v>1</v>
      </c>
      <c r="H12" s="6">
        <v>1</v>
      </c>
      <c r="I12" s="6">
        <v>0</v>
      </c>
      <c r="J12" s="6">
        <v>0</v>
      </c>
      <c r="K12" s="6">
        <v>1</v>
      </c>
      <c r="L12" s="6">
        <v>1</v>
      </c>
      <c r="M12" s="6">
        <v>0</v>
      </c>
      <c r="N12" s="6">
        <v>0</v>
      </c>
      <c r="O12" s="6">
        <v>0</v>
      </c>
      <c r="P12" s="6">
        <v>0</v>
      </c>
      <c r="Q12" s="6">
        <v>0</v>
      </c>
      <c r="R12" s="6">
        <v>0</v>
      </c>
      <c r="S12" s="6">
        <v>0</v>
      </c>
      <c r="T12" s="6">
        <v>1</v>
      </c>
      <c r="U12" s="6">
        <v>1</v>
      </c>
      <c r="V12" s="6">
        <v>0</v>
      </c>
      <c r="W12" s="6">
        <v>1</v>
      </c>
      <c r="X12" s="6">
        <v>26</v>
      </c>
      <c r="Y12" s="6">
        <v>26</v>
      </c>
      <c r="Z12" s="6">
        <v>0</v>
      </c>
      <c r="AA12" s="6">
        <v>0</v>
      </c>
      <c r="AB12" s="6">
        <v>-12</v>
      </c>
      <c r="AC12" s="6">
        <v>25</v>
      </c>
      <c r="AD12" s="6">
        <v>9</v>
      </c>
      <c r="AE12" s="6">
        <v>24</v>
      </c>
      <c r="AF12" s="6">
        <v>18</v>
      </c>
      <c r="AG12" s="6">
        <v>8</v>
      </c>
      <c r="AH12" s="6">
        <v>0</v>
      </c>
      <c r="AI12" s="6">
        <v>0</v>
      </c>
      <c r="AJ12" s="6">
        <v>0</v>
      </c>
      <c r="AK12" s="6">
        <v>0</v>
      </c>
      <c r="AL12" s="6">
        <v>0</v>
      </c>
      <c r="AM12" s="6">
        <v>0</v>
      </c>
      <c r="AN12" s="6">
        <v>0</v>
      </c>
      <c r="AO12" s="6">
        <v>0</v>
      </c>
      <c r="AP12" s="6">
        <v>0</v>
      </c>
      <c r="AQ12" s="6">
        <v>0</v>
      </c>
      <c r="AR12" s="6">
        <v>0</v>
      </c>
      <c r="AS12" s="6">
        <v>0</v>
      </c>
      <c r="AT12" s="6">
        <v>0</v>
      </c>
      <c r="AU12" s="6">
        <v>0</v>
      </c>
      <c r="AV12" s="6">
        <v>0</v>
      </c>
      <c r="AW12" s="6">
        <v>0</v>
      </c>
      <c r="AX12" s="6">
        <v>0</v>
      </c>
      <c r="AY12" s="6">
        <v>0</v>
      </c>
      <c r="AZ12" s="6">
        <v>0</v>
      </c>
      <c r="BA12" s="6">
        <v>0</v>
      </c>
      <c r="BB12" s="6">
        <v>13</v>
      </c>
      <c r="BC12" s="6">
        <v>12</v>
      </c>
      <c r="BD12" s="6">
        <v>1</v>
      </c>
      <c r="BE12" s="6">
        <v>3</v>
      </c>
      <c r="BF12" s="6">
        <v>0</v>
      </c>
      <c r="BG12" s="6">
        <v>0</v>
      </c>
      <c r="BH12" s="6">
        <v>9</v>
      </c>
      <c r="BI12" s="6">
        <v>13</v>
      </c>
      <c r="BJ12" s="6">
        <v>0</v>
      </c>
      <c r="BK12" s="6">
        <v>0</v>
      </c>
      <c r="BL12" s="6">
        <v>0</v>
      </c>
      <c r="BM12" s="6">
        <v>0</v>
      </c>
      <c r="BN12" s="6">
        <v>7</v>
      </c>
      <c r="BO12" s="6">
        <v>7</v>
      </c>
      <c r="BP12" s="6">
        <v>7</v>
      </c>
      <c r="BQ12" s="6">
        <v>0</v>
      </c>
      <c r="BR12" s="6">
        <v>6</v>
      </c>
      <c r="BS12" s="6">
        <v>6</v>
      </c>
      <c r="BT12" s="6">
        <v>6</v>
      </c>
      <c r="BU12" s="6">
        <v>0</v>
      </c>
      <c r="BV12" s="6">
        <v>13</v>
      </c>
      <c r="BW12" s="6">
        <v>0</v>
      </c>
      <c r="BX12" s="6">
        <v>0</v>
      </c>
      <c r="BY12" s="6">
        <v>0</v>
      </c>
      <c r="BZ12" s="6">
        <v>0</v>
      </c>
      <c r="CA12" s="6">
        <v>0</v>
      </c>
      <c r="CB12" s="6">
        <v>0</v>
      </c>
      <c r="CC12" s="6">
        <v>0</v>
      </c>
      <c r="CD12" s="6">
        <v>0</v>
      </c>
      <c r="CE12" s="6">
        <v>0</v>
      </c>
      <c r="CF12" s="6">
        <v>0</v>
      </c>
      <c r="CG12" s="6">
        <v>0</v>
      </c>
      <c r="CH12" s="6">
        <v>0</v>
      </c>
      <c r="CI12" s="6">
        <v>0</v>
      </c>
      <c r="CJ12" s="6">
        <v>0</v>
      </c>
      <c r="CK12" s="6">
        <v>0</v>
      </c>
      <c r="CL12" s="6">
        <v>0</v>
      </c>
      <c r="CM12" s="6">
        <v>0</v>
      </c>
      <c r="CN12" s="6">
        <v>0</v>
      </c>
      <c r="CO12" s="6">
        <v>0</v>
      </c>
      <c r="CP12" s="6">
        <v>0</v>
      </c>
      <c r="CQ12" s="6">
        <v>0</v>
      </c>
      <c r="CR12" s="6">
        <v>0</v>
      </c>
      <c r="CS12" s="6">
        <v>0</v>
      </c>
      <c r="CT12" s="6">
        <v>0</v>
      </c>
      <c r="CU12" s="6">
        <v>0</v>
      </c>
      <c r="CV12" s="6">
        <v>0</v>
      </c>
      <c r="CW12" s="6">
        <v>0</v>
      </c>
      <c r="CX12" s="6">
        <v>0</v>
      </c>
      <c r="CY12" s="6">
        <v>0</v>
      </c>
      <c r="CZ12" s="6">
        <v>0</v>
      </c>
      <c r="DA12" s="6">
        <v>13</v>
      </c>
      <c r="DB12" s="6">
        <v>1</v>
      </c>
      <c r="DC12" s="6">
        <v>3</v>
      </c>
      <c r="DD12" s="6">
        <v>0</v>
      </c>
      <c r="DE12" s="6">
        <v>0</v>
      </c>
      <c r="DF12" s="6">
        <v>9</v>
      </c>
      <c r="DG12" s="6">
        <v>13</v>
      </c>
      <c r="DH12" s="6">
        <v>13</v>
      </c>
      <c r="DI12" s="6">
        <v>0</v>
      </c>
      <c r="DJ12" s="6">
        <v>0</v>
      </c>
      <c r="DK12" s="6">
        <v>0</v>
      </c>
      <c r="DL12" s="6">
        <v>26</v>
      </c>
      <c r="DM12" s="6">
        <v>0</v>
      </c>
      <c r="DN12" s="6">
        <v>13</v>
      </c>
      <c r="DO12" s="6">
        <v>13</v>
      </c>
      <c r="DP12" s="6">
        <v>0</v>
      </c>
      <c r="DQ12" s="6">
        <v>12</v>
      </c>
      <c r="DR12" s="6">
        <v>13</v>
      </c>
      <c r="DS12" s="6">
        <v>1</v>
      </c>
      <c r="DT12" s="6">
        <v>0</v>
      </c>
      <c r="DU12" s="6">
        <v>0</v>
      </c>
      <c r="DV12" s="6">
        <v>0</v>
      </c>
      <c r="DW12" s="6">
        <v>0</v>
      </c>
      <c r="DX12" s="6">
        <v>0</v>
      </c>
      <c r="DY12" s="6">
        <v>0</v>
      </c>
      <c r="DZ12" s="6">
        <v>0</v>
      </c>
      <c r="EA12" s="6">
        <v>0</v>
      </c>
      <c r="EB12" s="6">
        <v>0</v>
      </c>
      <c r="EC12" s="6">
        <v>0</v>
      </c>
      <c r="ED12" s="6">
        <v>0</v>
      </c>
      <c r="EE12" s="6">
        <v>0</v>
      </c>
      <c r="EF12" s="6">
        <v>0</v>
      </c>
      <c r="EG12" s="6">
        <v>10</v>
      </c>
      <c r="EH12" s="6">
        <v>15</v>
      </c>
      <c r="EI12" s="6">
        <v>1</v>
      </c>
      <c r="EJ12" s="6">
        <v>0</v>
      </c>
      <c r="EK12" s="6">
        <v>0</v>
      </c>
      <c r="EL12" s="6">
        <v>2</v>
      </c>
      <c r="EM12" s="6">
        <v>12</v>
      </c>
      <c r="EN12" s="6">
        <v>9</v>
      </c>
      <c r="EO12" s="6">
        <v>3</v>
      </c>
      <c r="EP12" s="6">
        <v>12</v>
      </c>
      <c r="EQ12" s="6">
        <v>2</v>
      </c>
      <c r="ER12" s="6">
        <v>20</v>
      </c>
      <c r="ES12" s="6">
        <v>4</v>
      </c>
      <c r="ET12" s="6">
        <v>1</v>
      </c>
      <c r="EU12" s="6">
        <v>0</v>
      </c>
      <c r="EV12" s="6">
        <v>2</v>
      </c>
      <c r="EW12" s="6">
        <v>2</v>
      </c>
      <c r="EX12" s="6">
        <v>1</v>
      </c>
      <c r="EY12" s="6">
        <v>2</v>
      </c>
      <c r="EZ12" s="6">
        <v>2</v>
      </c>
      <c r="FA12" s="6">
        <v>0</v>
      </c>
      <c r="FB12" s="6">
        <v>0</v>
      </c>
      <c r="FC12" s="6">
        <v>1</v>
      </c>
      <c r="FD12" s="6">
        <v>3</v>
      </c>
      <c r="FE12" s="6">
        <v>1</v>
      </c>
      <c r="FF12" s="6">
        <v>0</v>
      </c>
      <c r="FG12" s="6">
        <v>0</v>
      </c>
      <c r="FH12" s="6">
        <v>0</v>
      </c>
      <c r="FI12" s="6">
        <v>5</v>
      </c>
      <c r="FJ12" s="6">
        <v>0</v>
      </c>
      <c r="FK12" s="6">
        <v>1</v>
      </c>
      <c r="FL12" s="6">
        <v>0</v>
      </c>
      <c r="FM12" s="6">
        <v>0</v>
      </c>
      <c r="FN12" s="6">
        <v>0</v>
      </c>
      <c r="FO12" s="6">
        <v>0</v>
      </c>
      <c r="FP12" s="6">
        <v>0</v>
      </c>
      <c r="FQ12" s="6">
        <v>0</v>
      </c>
      <c r="FR12" s="6">
        <v>1</v>
      </c>
      <c r="FS12" s="6">
        <v>22</v>
      </c>
      <c r="FT12" s="6">
        <v>0</v>
      </c>
      <c r="FU12" s="6">
        <v>0</v>
      </c>
      <c r="FV12" s="6">
        <v>0</v>
      </c>
      <c r="FW12" s="6">
        <v>19</v>
      </c>
      <c r="FX12" s="6">
        <v>0</v>
      </c>
      <c r="FY12" s="6">
        <v>0</v>
      </c>
      <c r="FZ12" s="6">
        <v>1</v>
      </c>
      <c r="GA12" s="6">
        <v>0</v>
      </c>
      <c r="GB12" s="6">
        <v>0</v>
      </c>
      <c r="GC12" s="6">
        <v>0</v>
      </c>
      <c r="GD12" s="6">
        <v>0</v>
      </c>
      <c r="GE12" s="6">
        <v>0</v>
      </c>
      <c r="GF12" s="6">
        <v>0</v>
      </c>
    </row>
    <row r="13" spans="1:188">
      <c r="A13" s="5" t="s">
        <v>724</v>
      </c>
      <c r="B13" s="6" t="s">
        <v>291</v>
      </c>
      <c r="C13" s="6">
        <v>24</v>
      </c>
      <c r="D13" s="6">
        <v>0</v>
      </c>
      <c r="E13" s="6">
        <v>0</v>
      </c>
      <c r="F13" s="6">
        <v>1</v>
      </c>
      <c r="G13" s="6">
        <v>1</v>
      </c>
      <c r="H13" s="6">
        <v>1</v>
      </c>
      <c r="I13" s="6">
        <v>0</v>
      </c>
      <c r="J13" s="6">
        <v>0</v>
      </c>
      <c r="K13" s="6">
        <v>0</v>
      </c>
      <c r="L13" s="6">
        <v>0</v>
      </c>
      <c r="M13" s="6">
        <v>0</v>
      </c>
      <c r="N13" s="6">
        <v>0</v>
      </c>
      <c r="O13" s="6">
        <v>0</v>
      </c>
      <c r="P13" s="6">
        <v>0</v>
      </c>
      <c r="Q13" s="6">
        <v>0</v>
      </c>
      <c r="R13" s="6">
        <v>0</v>
      </c>
      <c r="S13" s="6">
        <v>0</v>
      </c>
      <c r="T13" s="6">
        <v>0</v>
      </c>
      <c r="U13" s="6">
        <v>0</v>
      </c>
      <c r="V13" s="6">
        <v>0</v>
      </c>
      <c r="W13" s="6">
        <v>105</v>
      </c>
      <c r="X13" s="6">
        <v>45</v>
      </c>
      <c r="Y13" s="6">
        <v>45</v>
      </c>
      <c r="Z13" s="6">
        <v>0</v>
      </c>
      <c r="AA13" s="6">
        <v>0</v>
      </c>
      <c r="AB13" s="6">
        <v>-22</v>
      </c>
      <c r="AC13" s="6">
        <v>45</v>
      </c>
      <c r="AD13" s="6">
        <v>24</v>
      </c>
      <c r="AE13" s="6">
        <v>43</v>
      </c>
      <c r="AF13" s="6">
        <v>30</v>
      </c>
      <c r="AG13" s="6">
        <v>15</v>
      </c>
      <c r="AH13" s="6">
        <v>0</v>
      </c>
      <c r="AI13" s="6">
        <v>0</v>
      </c>
      <c r="AJ13" s="6">
        <v>0</v>
      </c>
      <c r="AK13" s="6">
        <v>0</v>
      </c>
      <c r="AL13" s="6">
        <v>0</v>
      </c>
      <c r="AM13" s="6">
        <v>0</v>
      </c>
      <c r="AN13" s="6">
        <v>1</v>
      </c>
      <c r="AO13" s="6">
        <v>1</v>
      </c>
      <c r="AP13" s="6">
        <v>0</v>
      </c>
      <c r="AQ13" s="6">
        <v>0</v>
      </c>
      <c r="AR13" s="6">
        <v>1</v>
      </c>
      <c r="AS13" s="6">
        <v>0</v>
      </c>
      <c r="AT13" s="6">
        <v>0</v>
      </c>
      <c r="AU13" s="6">
        <v>1</v>
      </c>
      <c r="AV13" s="6">
        <v>1</v>
      </c>
      <c r="AW13" s="6">
        <v>0</v>
      </c>
      <c r="AX13" s="6">
        <v>0</v>
      </c>
      <c r="AY13" s="6">
        <v>1</v>
      </c>
      <c r="AZ13" s="6">
        <v>0</v>
      </c>
      <c r="BA13" s="6">
        <v>0</v>
      </c>
      <c r="BB13" s="6">
        <v>18</v>
      </c>
      <c r="BC13" s="6">
        <v>18</v>
      </c>
      <c r="BD13" s="6">
        <v>0</v>
      </c>
      <c r="BE13" s="6">
        <v>5</v>
      </c>
      <c r="BF13" s="6">
        <v>0</v>
      </c>
      <c r="BG13" s="6">
        <v>3</v>
      </c>
      <c r="BH13" s="6">
        <v>10</v>
      </c>
      <c r="BI13" s="6">
        <v>20</v>
      </c>
      <c r="BJ13" s="6">
        <v>0</v>
      </c>
      <c r="BK13" s="6">
        <v>0</v>
      </c>
      <c r="BL13" s="6">
        <v>0</v>
      </c>
      <c r="BM13" s="6">
        <v>0</v>
      </c>
      <c r="BN13" s="6">
        <v>8</v>
      </c>
      <c r="BO13" s="6">
        <v>8</v>
      </c>
      <c r="BP13" s="6">
        <v>8</v>
      </c>
      <c r="BQ13" s="6">
        <v>0</v>
      </c>
      <c r="BR13" s="6">
        <v>17</v>
      </c>
      <c r="BS13" s="6">
        <v>17</v>
      </c>
      <c r="BT13" s="6">
        <v>17</v>
      </c>
      <c r="BU13" s="6">
        <v>0</v>
      </c>
      <c r="BV13" s="6">
        <v>25</v>
      </c>
      <c r="BW13" s="6">
        <v>0</v>
      </c>
      <c r="BX13" s="6">
        <v>0</v>
      </c>
      <c r="BY13" s="6">
        <v>0</v>
      </c>
      <c r="BZ13" s="6">
        <v>0</v>
      </c>
      <c r="CA13" s="6">
        <v>0</v>
      </c>
      <c r="CB13" s="6">
        <v>0</v>
      </c>
      <c r="CC13" s="6">
        <v>0</v>
      </c>
      <c r="CD13" s="6">
        <v>0</v>
      </c>
      <c r="CE13" s="6">
        <v>0</v>
      </c>
      <c r="CF13" s="6">
        <v>0</v>
      </c>
      <c r="CG13" s="6">
        <v>0</v>
      </c>
      <c r="CH13" s="6">
        <v>0</v>
      </c>
      <c r="CI13" s="6">
        <v>0</v>
      </c>
      <c r="CJ13" s="6">
        <v>0</v>
      </c>
      <c r="CK13" s="6">
        <v>0</v>
      </c>
      <c r="CL13" s="6">
        <v>0</v>
      </c>
      <c r="CM13" s="6">
        <v>0</v>
      </c>
      <c r="CN13" s="6">
        <v>0</v>
      </c>
      <c r="CO13" s="6">
        <v>0</v>
      </c>
      <c r="CP13" s="6">
        <v>0</v>
      </c>
      <c r="CQ13" s="6">
        <v>0</v>
      </c>
      <c r="CR13" s="6">
        <v>0</v>
      </c>
      <c r="CS13" s="6">
        <v>0</v>
      </c>
      <c r="CT13" s="6">
        <v>0</v>
      </c>
      <c r="CU13" s="6">
        <v>0</v>
      </c>
      <c r="CV13" s="6">
        <v>0</v>
      </c>
      <c r="CW13" s="6">
        <v>0</v>
      </c>
      <c r="CX13" s="6">
        <v>0</v>
      </c>
      <c r="CY13" s="6">
        <v>0</v>
      </c>
      <c r="CZ13" s="6">
        <v>0</v>
      </c>
      <c r="DA13" s="6">
        <v>20</v>
      </c>
      <c r="DB13" s="6">
        <v>0</v>
      </c>
      <c r="DC13" s="6">
        <v>5</v>
      </c>
      <c r="DD13" s="6">
        <v>2</v>
      </c>
      <c r="DE13" s="6">
        <v>3</v>
      </c>
      <c r="DF13" s="6">
        <v>10</v>
      </c>
      <c r="DG13" s="6">
        <v>25</v>
      </c>
      <c r="DH13" s="6">
        <v>25</v>
      </c>
      <c r="DI13" s="6">
        <v>0</v>
      </c>
      <c r="DJ13" s="6">
        <v>0</v>
      </c>
      <c r="DK13" s="6">
        <v>0</v>
      </c>
      <c r="DL13" s="6">
        <v>45</v>
      </c>
      <c r="DM13" s="6">
        <v>0</v>
      </c>
      <c r="DN13" s="6">
        <v>20</v>
      </c>
      <c r="DO13" s="6">
        <v>25</v>
      </c>
      <c r="DP13" s="6">
        <v>0</v>
      </c>
      <c r="DQ13" s="6">
        <v>20</v>
      </c>
      <c r="DR13" s="6">
        <v>25</v>
      </c>
      <c r="DS13" s="6">
        <v>0</v>
      </c>
      <c r="DT13" s="6">
        <v>0</v>
      </c>
      <c r="DU13" s="6">
        <v>0</v>
      </c>
      <c r="DV13" s="6">
        <v>0</v>
      </c>
      <c r="DW13" s="6">
        <v>0</v>
      </c>
      <c r="DX13" s="6">
        <v>0</v>
      </c>
      <c r="DY13" s="6">
        <v>0</v>
      </c>
      <c r="DZ13" s="6">
        <v>0</v>
      </c>
      <c r="EA13" s="6">
        <v>0</v>
      </c>
      <c r="EB13" s="6">
        <v>0</v>
      </c>
      <c r="EC13" s="6">
        <v>0</v>
      </c>
      <c r="ED13" s="6">
        <v>0</v>
      </c>
      <c r="EE13" s="6">
        <v>0</v>
      </c>
      <c r="EF13" s="6">
        <v>0</v>
      </c>
      <c r="EG13" s="6">
        <v>25</v>
      </c>
      <c r="EH13" s="6">
        <v>19</v>
      </c>
      <c r="EI13" s="6">
        <v>1</v>
      </c>
      <c r="EJ13" s="6">
        <v>0</v>
      </c>
      <c r="EK13" s="6">
        <v>0</v>
      </c>
      <c r="EL13" s="6">
        <v>10</v>
      </c>
      <c r="EM13" s="6">
        <v>20</v>
      </c>
      <c r="EN13" s="6">
        <v>13</v>
      </c>
      <c r="EO13" s="6">
        <v>2</v>
      </c>
      <c r="EP13" s="6">
        <v>15</v>
      </c>
      <c r="EQ13" s="6">
        <v>4</v>
      </c>
      <c r="ER13" s="6">
        <v>37</v>
      </c>
      <c r="ES13" s="6">
        <v>4</v>
      </c>
      <c r="ET13" s="6">
        <v>2</v>
      </c>
      <c r="EU13" s="6">
        <v>4</v>
      </c>
      <c r="EV13" s="6">
        <v>6</v>
      </c>
      <c r="EW13" s="6">
        <v>2</v>
      </c>
      <c r="EX13" s="6">
        <v>1</v>
      </c>
      <c r="EY13" s="6">
        <v>1</v>
      </c>
      <c r="EZ13" s="6">
        <v>2</v>
      </c>
      <c r="FA13" s="6">
        <v>2</v>
      </c>
      <c r="FB13" s="6">
        <v>0</v>
      </c>
      <c r="FC13" s="6">
        <v>1</v>
      </c>
      <c r="FD13" s="6">
        <v>3</v>
      </c>
      <c r="FE13" s="6">
        <v>0</v>
      </c>
      <c r="FF13" s="6">
        <v>0</v>
      </c>
      <c r="FG13" s="6">
        <v>0</v>
      </c>
      <c r="FH13" s="6">
        <v>0</v>
      </c>
      <c r="FI13" s="6">
        <v>6</v>
      </c>
      <c r="FJ13" s="6">
        <v>0</v>
      </c>
      <c r="FK13" s="6">
        <v>7</v>
      </c>
      <c r="FL13" s="6">
        <v>0</v>
      </c>
      <c r="FM13" s="6">
        <v>0</v>
      </c>
      <c r="FN13" s="6">
        <v>0</v>
      </c>
      <c r="FO13" s="6">
        <v>0</v>
      </c>
      <c r="FP13" s="6">
        <v>0</v>
      </c>
      <c r="FQ13" s="6">
        <v>0</v>
      </c>
      <c r="FR13" s="6">
        <v>7</v>
      </c>
      <c r="FS13" s="6">
        <v>46</v>
      </c>
      <c r="FT13" s="6">
        <v>0</v>
      </c>
      <c r="FU13" s="6">
        <v>0</v>
      </c>
      <c r="FV13" s="6">
        <v>0</v>
      </c>
      <c r="FW13" s="6">
        <v>23</v>
      </c>
      <c r="FX13" s="6">
        <v>0</v>
      </c>
      <c r="FY13" s="6">
        <v>0</v>
      </c>
      <c r="FZ13" s="6">
        <v>2</v>
      </c>
      <c r="GA13" s="6">
        <v>0</v>
      </c>
      <c r="GB13" s="6">
        <v>0</v>
      </c>
      <c r="GC13" s="6">
        <v>0</v>
      </c>
      <c r="GD13" s="6">
        <v>0</v>
      </c>
      <c r="GE13" s="6">
        <v>0</v>
      </c>
      <c r="GF13" s="6">
        <v>0</v>
      </c>
    </row>
    <row r="14" spans="1:188">
      <c r="A14" s="5" t="s">
        <v>725</v>
      </c>
      <c r="B14" s="6" t="s">
        <v>298</v>
      </c>
      <c r="C14" s="6">
        <v>9</v>
      </c>
      <c r="D14" s="6">
        <v>0</v>
      </c>
      <c r="E14" s="6">
        <v>0</v>
      </c>
      <c r="F14" s="6">
        <v>0</v>
      </c>
      <c r="G14" s="6">
        <v>0</v>
      </c>
      <c r="H14" s="6">
        <v>0</v>
      </c>
      <c r="I14" s="6">
        <v>0</v>
      </c>
      <c r="J14" s="6">
        <v>0</v>
      </c>
      <c r="K14" s="6">
        <v>0</v>
      </c>
      <c r="L14" s="6">
        <v>0</v>
      </c>
      <c r="M14" s="6">
        <v>1</v>
      </c>
      <c r="N14" s="6">
        <v>0</v>
      </c>
      <c r="O14" s="6">
        <v>0</v>
      </c>
      <c r="P14" s="6">
        <v>0</v>
      </c>
      <c r="Q14" s="6">
        <v>0</v>
      </c>
      <c r="R14" s="6">
        <v>0</v>
      </c>
      <c r="S14" s="6">
        <v>0</v>
      </c>
      <c r="T14" s="6">
        <v>0</v>
      </c>
      <c r="U14" s="6">
        <v>0</v>
      </c>
      <c r="V14" s="6">
        <v>0</v>
      </c>
      <c r="W14" s="6">
        <v>1</v>
      </c>
      <c r="X14" s="6">
        <v>19</v>
      </c>
      <c r="Y14" s="6">
        <v>19</v>
      </c>
      <c r="Z14" s="6">
        <v>0</v>
      </c>
      <c r="AA14" s="6">
        <v>0</v>
      </c>
      <c r="AB14" s="6">
        <v>-10</v>
      </c>
      <c r="AC14" s="6">
        <v>18</v>
      </c>
      <c r="AD14" s="6">
        <v>15</v>
      </c>
      <c r="AE14" s="6">
        <v>19</v>
      </c>
      <c r="AF14" s="6">
        <v>7</v>
      </c>
      <c r="AG14" s="6">
        <v>12</v>
      </c>
      <c r="AH14" s="6">
        <v>0</v>
      </c>
      <c r="AI14" s="6">
        <v>0</v>
      </c>
      <c r="AJ14" s="6">
        <v>0</v>
      </c>
      <c r="AK14" s="6">
        <v>0</v>
      </c>
      <c r="AL14" s="6">
        <v>0</v>
      </c>
      <c r="AM14" s="6">
        <v>0</v>
      </c>
      <c r="AN14" s="6">
        <v>0</v>
      </c>
      <c r="AO14" s="6">
        <v>0</v>
      </c>
      <c r="AP14" s="6">
        <v>0</v>
      </c>
      <c r="AQ14" s="6">
        <v>0</v>
      </c>
      <c r="AR14" s="6">
        <v>0</v>
      </c>
      <c r="AS14" s="6">
        <v>0</v>
      </c>
      <c r="AT14" s="6">
        <v>0</v>
      </c>
      <c r="AU14" s="6">
        <v>1</v>
      </c>
      <c r="AV14" s="6">
        <v>0</v>
      </c>
      <c r="AW14" s="6">
        <v>1</v>
      </c>
      <c r="AX14" s="6">
        <v>0</v>
      </c>
      <c r="AY14" s="6">
        <v>0</v>
      </c>
      <c r="AZ14" s="6">
        <v>0</v>
      </c>
      <c r="BA14" s="6">
        <v>0</v>
      </c>
      <c r="BB14" s="6">
        <v>4</v>
      </c>
      <c r="BC14" s="6">
        <v>4</v>
      </c>
      <c r="BD14" s="6">
        <v>1</v>
      </c>
      <c r="BE14" s="6">
        <v>3</v>
      </c>
      <c r="BF14" s="6">
        <v>0</v>
      </c>
      <c r="BG14" s="6">
        <v>0</v>
      </c>
      <c r="BH14" s="6">
        <v>0</v>
      </c>
      <c r="BI14" s="6">
        <v>5</v>
      </c>
      <c r="BJ14" s="6">
        <v>0</v>
      </c>
      <c r="BK14" s="6">
        <v>0</v>
      </c>
      <c r="BL14" s="6">
        <v>0</v>
      </c>
      <c r="BM14" s="6">
        <v>0</v>
      </c>
      <c r="BN14" s="6">
        <v>3</v>
      </c>
      <c r="BO14" s="6">
        <v>3</v>
      </c>
      <c r="BP14" s="6">
        <v>3</v>
      </c>
      <c r="BQ14" s="6">
        <v>0</v>
      </c>
      <c r="BR14" s="6">
        <v>10</v>
      </c>
      <c r="BS14" s="6">
        <v>10</v>
      </c>
      <c r="BT14" s="6">
        <v>10</v>
      </c>
      <c r="BU14" s="6">
        <v>0</v>
      </c>
      <c r="BV14" s="6">
        <v>13</v>
      </c>
      <c r="BW14" s="6">
        <v>1</v>
      </c>
      <c r="BX14" s="6">
        <v>1</v>
      </c>
      <c r="BY14" s="6">
        <v>0</v>
      </c>
      <c r="BZ14" s="6">
        <v>0</v>
      </c>
      <c r="CA14" s="6">
        <v>0</v>
      </c>
      <c r="CB14" s="6">
        <v>0</v>
      </c>
      <c r="CC14" s="6">
        <v>0</v>
      </c>
      <c r="CD14" s="6">
        <v>1</v>
      </c>
      <c r="CE14" s="6">
        <v>0</v>
      </c>
      <c r="CF14" s="6">
        <v>0</v>
      </c>
      <c r="CG14" s="6">
        <v>0</v>
      </c>
      <c r="CH14" s="6">
        <v>0</v>
      </c>
      <c r="CI14" s="6">
        <v>0</v>
      </c>
      <c r="CJ14" s="6">
        <v>0</v>
      </c>
      <c r="CK14" s="6">
        <v>0</v>
      </c>
      <c r="CL14" s="6">
        <v>0</v>
      </c>
      <c r="CM14" s="6">
        <v>0</v>
      </c>
      <c r="CN14" s="6">
        <v>0</v>
      </c>
      <c r="CO14" s="6">
        <v>0</v>
      </c>
      <c r="CP14" s="6">
        <v>0</v>
      </c>
      <c r="CQ14" s="6">
        <v>0</v>
      </c>
      <c r="CR14" s="6">
        <v>0</v>
      </c>
      <c r="CS14" s="6">
        <v>0</v>
      </c>
      <c r="CT14" s="6">
        <v>0</v>
      </c>
      <c r="CU14" s="6">
        <v>0</v>
      </c>
      <c r="CV14" s="6">
        <v>0</v>
      </c>
      <c r="CW14" s="6">
        <v>0</v>
      </c>
      <c r="CX14" s="6">
        <v>0</v>
      </c>
      <c r="CY14" s="6">
        <v>0</v>
      </c>
      <c r="CZ14" s="6">
        <v>0</v>
      </c>
      <c r="DA14" s="6">
        <v>5</v>
      </c>
      <c r="DB14" s="6">
        <v>2</v>
      </c>
      <c r="DC14" s="6">
        <v>3</v>
      </c>
      <c r="DD14" s="6">
        <v>0</v>
      </c>
      <c r="DE14" s="6">
        <v>0</v>
      </c>
      <c r="DF14" s="6">
        <v>0</v>
      </c>
      <c r="DG14" s="6">
        <v>13</v>
      </c>
      <c r="DH14" s="6">
        <v>13</v>
      </c>
      <c r="DI14" s="6">
        <v>0</v>
      </c>
      <c r="DJ14" s="6">
        <v>1</v>
      </c>
      <c r="DK14" s="6">
        <v>0</v>
      </c>
      <c r="DL14" s="6">
        <v>19</v>
      </c>
      <c r="DM14" s="6">
        <v>0</v>
      </c>
      <c r="DN14" s="6">
        <v>5</v>
      </c>
      <c r="DO14" s="6">
        <v>13</v>
      </c>
      <c r="DP14" s="6">
        <v>1</v>
      </c>
      <c r="DQ14" s="6">
        <v>4</v>
      </c>
      <c r="DR14" s="6">
        <v>13</v>
      </c>
      <c r="DS14" s="6">
        <v>0</v>
      </c>
      <c r="DT14" s="6">
        <v>0</v>
      </c>
      <c r="DU14" s="6">
        <v>1</v>
      </c>
      <c r="DV14" s="6">
        <v>0</v>
      </c>
      <c r="DW14" s="6">
        <v>0</v>
      </c>
      <c r="DX14" s="6">
        <v>0</v>
      </c>
      <c r="DY14" s="6">
        <v>0</v>
      </c>
      <c r="DZ14" s="6">
        <v>0</v>
      </c>
      <c r="EA14" s="6">
        <v>0</v>
      </c>
      <c r="EB14" s="6">
        <v>0</v>
      </c>
      <c r="EC14" s="6">
        <v>0</v>
      </c>
      <c r="ED14" s="6">
        <v>0</v>
      </c>
      <c r="EE14" s="6">
        <v>0</v>
      </c>
      <c r="EF14" s="6">
        <v>0</v>
      </c>
      <c r="EG14" s="6">
        <v>15</v>
      </c>
      <c r="EH14" s="6">
        <v>4</v>
      </c>
      <c r="EI14" s="6">
        <v>0</v>
      </c>
      <c r="EJ14" s="6">
        <v>0</v>
      </c>
      <c r="EK14" s="6">
        <v>0</v>
      </c>
      <c r="EL14" s="6">
        <v>11</v>
      </c>
      <c r="EM14" s="6">
        <v>5</v>
      </c>
      <c r="EN14" s="6">
        <v>2</v>
      </c>
      <c r="EO14" s="6">
        <v>1</v>
      </c>
      <c r="EP14" s="6">
        <v>3</v>
      </c>
      <c r="EQ14" s="6">
        <v>9</v>
      </c>
      <c r="ER14" s="6">
        <v>9</v>
      </c>
      <c r="ES14" s="6">
        <v>1</v>
      </c>
      <c r="ET14" s="6">
        <v>0</v>
      </c>
      <c r="EU14" s="6">
        <v>1</v>
      </c>
      <c r="EV14" s="6">
        <v>1</v>
      </c>
      <c r="EW14" s="6">
        <v>1</v>
      </c>
      <c r="EX14" s="6">
        <v>1</v>
      </c>
      <c r="EY14" s="6">
        <v>0</v>
      </c>
      <c r="EZ14" s="6">
        <v>0</v>
      </c>
      <c r="FA14" s="6">
        <v>6</v>
      </c>
      <c r="FB14" s="6">
        <v>0</v>
      </c>
      <c r="FC14" s="6">
        <v>1</v>
      </c>
      <c r="FD14" s="6">
        <v>4</v>
      </c>
      <c r="FE14" s="6">
        <v>0</v>
      </c>
      <c r="FF14" s="6">
        <v>0</v>
      </c>
      <c r="FG14" s="6">
        <v>0</v>
      </c>
      <c r="FH14" s="6">
        <v>0</v>
      </c>
      <c r="FI14" s="6">
        <v>11</v>
      </c>
      <c r="FJ14" s="6">
        <v>0</v>
      </c>
      <c r="FK14" s="6">
        <v>1</v>
      </c>
      <c r="FL14" s="6">
        <v>0</v>
      </c>
      <c r="FM14" s="6">
        <v>0</v>
      </c>
      <c r="FN14" s="6">
        <v>0</v>
      </c>
      <c r="FO14" s="6">
        <v>0</v>
      </c>
      <c r="FP14" s="6">
        <v>0</v>
      </c>
      <c r="FQ14" s="6">
        <v>0</v>
      </c>
      <c r="FR14" s="6">
        <v>1</v>
      </c>
      <c r="FS14" s="6">
        <v>9</v>
      </c>
      <c r="FT14" s="6">
        <v>0</v>
      </c>
      <c r="FU14" s="6">
        <v>0</v>
      </c>
      <c r="FV14" s="6">
        <v>0</v>
      </c>
      <c r="FW14" s="6">
        <v>1</v>
      </c>
      <c r="FX14" s="6">
        <v>0</v>
      </c>
      <c r="FY14" s="6">
        <v>0</v>
      </c>
      <c r="FZ14" s="6">
        <v>0</v>
      </c>
      <c r="GA14" s="6">
        <v>0</v>
      </c>
      <c r="GB14" s="6">
        <v>0</v>
      </c>
      <c r="GC14" s="6">
        <v>0</v>
      </c>
      <c r="GD14" s="6">
        <v>0</v>
      </c>
      <c r="GE14" s="6">
        <v>0</v>
      </c>
      <c r="GF14" s="6">
        <v>0</v>
      </c>
    </row>
    <row r="15" spans="1:188">
      <c r="A15" s="7" t="s">
        <v>104</v>
      </c>
      <c r="B15" s="8"/>
      <c r="C15" s="8">
        <f>SUM(C2:C14)</f>
        <v>873</v>
      </c>
      <c r="D15" s="8">
        <f t="shared" ref="D15:BO15" si="0">SUM(D2:D14)</f>
        <v>0</v>
      </c>
      <c r="E15" s="8">
        <f t="shared" si="0"/>
        <v>11</v>
      </c>
      <c r="F15" s="8">
        <f t="shared" si="0"/>
        <v>23</v>
      </c>
      <c r="G15" s="8">
        <f t="shared" si="0"/>
        <v>34</v>
      </c>
      <c r="H15" s="8">
        <f t="shared" si="0"/>
        <v>34</v>
      </c>
      <c r="I15" s="8">
        <f t="shared" si="0"/>
        <v>0</v>
      </c>
      <c r="J15" s="8">
        <f t="shared" si="0"/>
        <v>14</v>
      </c>
      <c r="K15" s="8">
        <f t="shared" si="0"/>
        <v>20</v>
      </c>
      <c r="L15" s="8">
        <f t="shared" si="0"/>
        <v>34</v>
      </c>
      <c r="M15" s="8">
        <f t="shared" si="0"/>
        <v>2</v>
      </c>
      <c r="N15" s="8">
        <f t="shared" si="0"/>
        <v>0</v>
      </c>
      <c r="O15" s="8">
        <f t="shared" si="0"/>
        <v>4</v>
      </c>
      <c r="P15" s="8">
        <f t="shared" si="0"/>
        <v>3</v>
      </c>
      <c r="Q15" s="8">
        <f t="shared" si="0"/>
        <v>7</v>
      </c>
      <c r="R15" s="8">
        <f t="shared" si="0"/>
        <v>0</v>
      </c>
      <c r="S15" s="8">
        <f t="shared" si="0"/>
        <v>18</v>
      </c>
      <c r="T15" s="8">
        <f t="shared" si="0"/>
        <v>23</v>
      </c>
      <c r="U15" s="8">
        <f t="shared" si="0"/>
        <v>41</v>
      </c>
      <c r="V15" s="8">
        <f t="shared" si="0"/>
        <v>2</v>
      </c>
      <c r="W15" s="8">
        <f t="shared" si="0"/>
        <v>617</v>
      </c>
      <c r="X15" s="8">
        <f t="shared" si="0"/>
        <v>875</v>
      </c>
      <c r="Y15" s="8">
        <f t="shared" si="0"/>
        <v>873</v>
      </c>
      <c r="Z15" s="8">
        <f t="shared" si="0"/>
        <v>2</v>
      </c>
      <c r="AA15" s="8">
        <f t="shared" si="0"/>
        <v>0</v>
      </c>
      <c r="AB15" s="8">
        <f t="shared" si="0"/>
        <v>0</v>
      </c>
      <c r="AC15" s="8">
        <f t="shared" si="0"/>
        <v>833</v>
      </c>
      <c r="AD15" s="8">
        <f t="shared" si="0"/>
        <v>667</v>
      </c>
      <c r="AE15" s="8">
        <f t="shared" si="0"/>
        <v>823</v>
      </c>
      <c r="AF15" s="8">
        <f t="shared" si="0"/>
        <v>258</v>
      </c>
      <c r="AG15" s="8">
        <f t="shared" si="0"/>
        <v>617</v>
      </c>
      <c r="AH15" s="8">
        <f t="shared" si="0"/>
        <v>3</v>
      </c>
      <c r="AI15" s="8">
        <f t="shared" si="0"/>
        <v>1</v>
      </c>
      <c r="AJ15" s="8">
        <f t="shared" si="0"/>
        <v>1</v>
      </c>
      <c r="AK15" s="8">
        <f t="shared" si="0"/>
        <v>0</v>
      </c>
      <c r="AL15" s="8">
        <f t="shared" si="0"/>
        <v>1</v>
      </c>
      <c r="AM15" s="8">
        <f t="shared" si="0"/>
        <v>0</v>
      </c>
      <c r="AN15" s="8">
        <f t="shared" si="0"/>
        <v>1</v>
      </c>
      <c r="AO15" s="8">
        <f t="shared" si="0"/>
        <v>1</v>
      </c>
      <c r="AP15" s="8">
        <f t="shared" si="0"/>
        <v>0</v>
      </c>
      <c r="AQ15" s="8">
        <f t="shared" si="0"/>
        <v>0</v>
      </c>
      <c r="AR15" s="8">
        <f t="shared" si="0"/>
        <v>1</v>
      </c>
      <c r="AS15" s="8">
        <f t="shared" si="0"/>
        <v>0</v>
      </c>
      <c r="AT15" s="8">
        <f t="shared" si="0"/>
        <v>0</v>
      </c>
      <c r="AU15" s="8">
        <f t="shared" si="0"/>
        <v>26</v>
      </c>
      <c r="AV15" s="8">
        <f t="shared" si="0"/>
        <v>19</v>
      </c>
      <c r="AW15" s="8">
        <f t="shared" si="0"/>
        <v>15</v>
      </c>
      <c r="AX15" s="8">
        <f t="shared" si="0"/>
        <v>0</v>
      </c>
      <c r="AY15" s="8">
        <f t="shared" si="0"/>
        <v>11</v>
      </c>
      <c r="AZ15" s="8">
        <f t="shared" si="0"/>
        <v>0</v>
      </c>
      <c r="BA15" s="8">
        <f t="shared" si="0"/>
        <v>0</v>
      </c>
      <c r="BB15" s="8">
        <f t="shared" si="0"/>
        <v>126</v>
      </c>
      <c r="BC15" s="8">
        <f t="shared" si="0"/>
        <v>115</v>
      </c>
      <c r="BD15" s="8">
        <f t="shared" si="0"/>
        <v>31</v>
      </c>
      <c r="BE15" s="8">
        <f t="shared" si="0"/>
        <v>51</v>
      </c>
      <c r="BF15" s="8">
        <f t="shared" si="0"/>
        <v>14</v>
      </c>
      <c r="BG15" s="8">
        <f t="shared" si="0"/>
        <v>7</v>
      </c>
      <c r="BH15" s="8">
        <f t="shared" si="0"/>
        <v>23</v>
      </c>
      <c r="BI15" s="8">
        <f t="shared" si="0"/>
        <v>153</v>
      </c>
      <c r="BJ15" s="8">
        <f t="shared" si="0"/>
        <v>57</v>
      </c>
      <c r="BK15" s="8">
        <f t="shared" si="0"/>
        <v>48</v>
      </c>
      <c r="BL15" s="8">
        <f t="shared" si="0"/>
        <v>57</v>
      </c>
      <c r="BM15" s="8">
        <f t="shared" si="0"/>
        <v>0</v>
      </c>
      <c r="BN15" s="8">
        <f t="shared" si="0"/>
        <v>158</v>
      </c>
      <c r="BO15" s="8">
        <f t="shared" si="0"/>
        <v>129</v>
      </c>
      <c r="BP15" s="8">
        <f t="shared" ref="BP15:EA15" si="1">SUM(BP2:BP14)</f>
        <v>158</v>
      </c>
      <c r="BQ15" s="8">
        <f t="shared" si="1"/>
        <v>0</v>
      </c>
      <c r="BR15" s="8">
        <f t="shared" si="1"/>
        <v>267</v>
      </c>
      <c r="BS15" s="8">
        <f t="shared" si="1"/>
        <v>174</v>
      </c>
      <c r="BT15" s="8">
        <f t="shared" si="1"/>
        <v>261</v>
      </c>
      <c r="BU15" s="8">
        <f t="shared" si="1"/>
        <v>6</v>
      </c>
      <c r="BV15" s="8">
        <f t="shared" si="1"/>
        <v>482</v>
      </c>
      <c r="BW15" s="8">
        <f t="shared" si="1"/>
        <v>113</v>
      </c>
      <c r="BX15" s="8">
        <f t="shared" si="1"/>
        <v>110</v>
      </c>
      <c r="BY15" s="8">
        <f t="shared" si="1"/>
        <v>2</v>
      </c>
      <c r="BZ15" s="8">
        <f t="shared" si="1"/>
        <v>1</v>
      </c>
      <c r="CA15" s="8">
        <f t="shared" si="1"/>
        <v>83</v>
      </c>
      <c r="CB15" s="8">
        <f t="shared" si="1"/>
        <v>0</v>
      </c>
      <c r="CC15" s="8">
        <f t="shared" si="1"/>
        <v>0</v>
      </c>
      <c r="CD15" s="8">
        <f t="shared" si="1"/>
        <v>196</v>
      </c>
      <c r="CE15" s="8">
        <f t="shared" si="1"/>
        <v>0</v>
      </c>
      <c r="CF15" s="8">
        <f t="shared" si="1"/>
        <v>0</v>
      </c>
      <c r="CG15" s="8">
        <f t="shared" si="1"/>
        <v>28</v>
      </c>
      <c r="CH15" s="8">
        <f t="shared" si="1"/>
        <v>2</v>
      </c>
      <c r="CI15" s="8">
        <f t="shared" si="1"/>
        <v>0</v>
      </c>
      <c r="CJ15" s="8">
        <f t="shared" si="1"/>
        <v>2</v>
      </c>
      <c r="CK15" s="8">
        <f t="shared" si="1"/>
        <v>0</v>
      </c>
      <c r="CL15" s="8">
        <f t="shared" si="1"/>
        <v>4</v>
      </c>
      <c r="CM15" s="8">
        <f t="shared" si="1"/>
        <v>1</v>
      </c>
      <c r="CN15" s="8">
        <f t="shared" si="1"/>
        <v>0</v>
      </c>
      <c r="CO15" s="8">
        <f t="shared" si="1"/>
        <v>2</v>
      </c>
      <c r="CP15" s="8">
        <f t="shared" si="1"/>
        <v>0</v>
      </c>
      <c r="CQ15" s="8">
        <f t="shared" si="1"/>
        <v>0</v>
      </c>
      <c r="CR15" s="8">
        <f t="shared" si="1"/>
        <v>3</v>
      </c>
      <c r="CS15" s="8">
        <f t="shared" si="1"/>
        <v>0</v>
      </c>
      <c r="CT15" s="8">
        <f t="shared" si="1"/>
        <v>0</v>
      </c>
      <c r="CU15" s="8">
        <f t="shared" si="1"/>
        <v>3</v>
      </c>
      <c r="CV15" s="8">
        <f t="shared" si="1"/>
        <v>1</v>
      </c>
      <c r="CW15" s="8">
        <f t="shared" si="1"/>
        <v>1</v>
      </c>
      <c r="CX15" s="8">
        <f t="shared" si="1"/>
        <v>0</v>
      </c>
      <c r="CY15" s="8">
        <f t="shared" si="1"/>
        <v>1</v>
      </c>
      <c r="CZ15" s="8">
        <f t="shared" si="1"/>
        <v>0</v>
      </c>
      <c r="DA15" s="8">
        <f t="shared" si="1"/>
        <v>155</v>
      </c>
      <c r="DB15" s="8">
        <f t="shared" si="1"/>
        <v>48</v>
      </c>
      <c r="DC15" s="8">
        <f t="shared" si="1"/>
        <v>51</v>
      </c>
      <c r="DD15" s="8">
        <f t="shared" si="1"/>
        <v>26</v>
      </c>
      <c r="DE15" s="8">
        <f t="shared" si="1"/>
        <v>7</v>
      </c>
      <c r="DF15" s="8">
        <f t="shared" si="1"/>
        <v>23</v>
      </c>
      <c r="DG15" s="8">
        <f t="shared" si="1"/>
        <v>534</v>
      </c>
      <c r="DH15" s="8">
        <f t="shared" si="1"/>
        <v>528</v>
      </c>
      <c r="DI15" s="8">
        <f t="shared" si="1"/>
        <v>6</v>
      </c>
      <c r="DJ15" s="8">
        <f t="shared" si="1"/>
        <v>148</v>
      </c>
      <c r="DK15" s="8">
        <f t="shared" si="1"/>
        <v>0</v>
      </c>
      <c r="DL15" s="8">
        <f t="shared" si="1"/>
        <v>868</v>
      </c>
      <c r="DM15" s="8">
        <f t="shared" si="1"/>
        <v>3</v>
      </c>
      <c r="DN15" s="8">
        <f t="shared" si="1"/>
        <v>153</v>
      </c>
      <c r="DO15" s="8">
        <f t="shared" si="1"/>
        <v>481</v>
      </c>
      <c r="DP15" s="8">
        <f t="shared" si="1"/>
        <v>146</v>
      </c>
      <c r="DQ15" s="8">
        <f t="shared" si="1"/>
        <v>135</v>
      </c>
      <c r="DR15" s="8">
        <f t="shared" si="1"/>
        <v>351</v>
      </c>
      <c r="DS15" s="8">
        <f t="shared" si="1"/>
        <v>11</v>
      </c>
      <c r="DT15" s="8">
        <f t="shared" si="1"/>
        <v>86</v>
      </c>
      <c r="DU15" s="8">
        <f t="shared" si="1"/>
        <v>7</v>
      </c>
      <c r="DV15" s="8">
        <f t="shared" si="1"/>
        <v>35</v>
      </c>
      <c r="DW15" s="8">
        <f t="shared" si="1"/>
        <v>10</v>
      </c>
      <c r="DX15" s="8">
        <f t="shared" si="1"/>
        <v>1</v>
      </c>
      <c r="DY15" s="8">
        <f t="shared" si="1"/>
        <v>0</v>
      </c>
      <c r="DZ15" s="8">
        <f t="shared" si="1"/>
        <v>1</v>
      </c>
      <c r="EA15" s="8">
        <f t="shared" si="1"/>
        <v>50</v>
      </c>
      <c r="EB15" s="8">
        <f t="shared" ref="EB15:GF15" si="2">SUM(EB2:EB14)</f>
        <v>0</v>
      </c>
      <c r="EC15" s="8">
        <f t="shared" si="2"/>
        <v>1</v>
      </c>
      <c r="ED15" s="8">
        <f t="shared" si="2"/>
        <v>3</v>
      </c>
      <c r="EE15" s="8">
        <f t="shared" si="2"/>
        <v>2</v>
      </c>
      <c r="EF15" s="8">
        <f t="shared" si="2"/>
        <v>33</v>
      </c>
      <c r="EG15" s="8">
        <f t="shared" si="2"/>
        <v>671</v>
      </c>
      <c r="EH15" s="8">
        <f t="shared" si="2"/>
        <v>159</v>
      </c>
      <c r="EI15" s="8">
        <f t="shared" si="2"/>
        <v>9</v>
      </c>
      <c r="EJ15" s="8">
        <f t="shared" si="2"/>
        <v>3</v>
      </c>
      <c r="EK15" s="8">
        <f t="shared" si="2"/>
        <v>115</v>
      </c>
      <c r="EL15" s="8">
        <f t="shared" si="2"/>
        <v>200</v>
      </c>
      <c r="EM15" s="8">
        <f t="shared" si="2"/>
        <v>392</v>
      </c>
      <c r="EN15" s="8">
        <f t="shared" si="2"/>
        <v>137</v>
      </c>
      <c r="EO15" s="8">
        <f t="shared" si="2"/>
        <v>31</v>
      </c>
      <c r="EP15" s="8">
        <f t="shared" si="2"/>
        <v>168</v>
      </c>
      <c r="EQ15" s="8">
        <f t="shared" si="2"/>
        <v>218</v>
      </c>
      <c r="ER15" s="8">
        <f t="shared" si="2"/>
        <v>614</v>
      </c>
      <c r="ES15" s="8">
        <f t="shared" si="2"/>
        <v>43</v>
      </c>
      <c r="ET15" s="8">
        <f t="shared" si="2"/>
        <v>6</v>
      </c>
      <c r="EU15" s="8">
        <f t="shared" si="2"/>
        <v>18</v>
      </c>
      <c r="EV15" s="8">
        <f t="shared" si="2"/>
        <v>25</v>
      </c>
      <c r="EW15" s="8">
        <f t="shared" si="2"/>
        <v>29</v>
      </c>
      <c r="EX15" s="8">
        <f t="shared" si="2"/>
        <v>36</v>
      </c>
      <c r="EY15" s="8">
        <f t="shared" si="2"/>
        <v>23</v>
      </c>
      <c r="EZ15" s="8">
        <f t="shared" si="2"/>
        <v>34</v>
      </c>
      <c r="FA15" s="8">
        <f t="shared" si="2"/>
        <v>36</v>
      </c>
      <c r="FB15" s="8">
        <f t="shared" si="2"/>
        <v>22</v>
      </c>
      <c r="FC15" s="8">
        <f t="shared" si="2"/>
        <v>7</v>
      </c>
      <c r="FD15" s="8">
        <f t="shared" si="2"/>
        <v>27</v>
      </c>
      <c r="FE15" s="8">
        <f t="shared" si="2"/>
        <v>1</v>
      </c>
      <c r="FF15" s="8">
        <f t="shared" si="2"/>
        <v>0</v>
      </c>
      <c r="FG15" s="8">
        <f t="shared" si="2"/>
        <v>0</v>
      </c>
      <c r="FH15" s="8">
        <f t="shared" si="2"/>
        <v>0</v>
      </c>
      <c r="FI15" s="8">
        <f t="shared" si="2"/>
        <v>93</v>
      </c>
      <c r="FJ15" s="8">
        <f t="shared" si="2"/>
        <v>29</v>
      </c>
      <c r="FK15" s="8">
        <f t="shared" si="2"/>
        <v>22</v>
      </c>
      <c r="FL15" s="8">
        <f t="shared" si="2"/>
        <v>0</v>
      </c>
      <c r="FM15" s="8">
        <f t="shared" si="2"/>
        <v>3</v>
      </c>
      <c r="FN15" s="8">
        <f t="shared" si="2"/>
        <v>0</v>
      </c>
      <c r="FO15" s="8">
        <f t="shared" si="2"/>
        <v>0</v>
      </c>
      <c r="FP15" s="8">
        <f t="shared" si="2"/>
        <v>2</v>
      </c>
      <c r="FQ15" s="8">
        <f t="shared" si="2"/>
        <v>0</v>
      </c>
      <c r="FR15" s="8">
        <f t="shared" si="2"/>
        <v>56</v>
      </c>
      <c r="FS15" s="8">
        <f t="shared" si="2"/>
        <v>838</v>
      </c>
      <c r="FT15" s="8">
        <f t="shared" si="2"/>
        <v>0</v>
      </c>
      <c r="FU15" s="8">
        <f t="shared" si="2"/>
        <v>1</v>
      </c>
      <c r="FV15" s="8">
        <f t="shared" si="2"/>
        <v>0</v>
      </c>
      <c r="FW15" s="8">
        <f t="shared" si="2"/>
        <v>60</v>
      </c>
      <c r="FX15" s="8">
        <f t="shared" si="2"/>
        <v>0</v>
      </c>
      <c r="FY15" s="8">
        <f t="shared" si="2"/>
        <v>16</v>
      </c>
      <c r="FZ15" s="8">
        <f t="shared" si="2"/>
        <v>11</v>
      </c>
      <c r="GA15" s="8">
        <f t="shared" si="2"/>
        <v>0</v>
      </c>
      <c r="GB15" s="8">
        <f t="shared" si="2"/>
        <v>0</v>
      </c>
      <c r="GC15" s="8">
        <f t="shared" si="2"/>
        <v>1</v>
      </c>
      <c r="GD15" s="8">
        <f t="shared" si="2"/>
        <v>0</v>
      </c>
      <c r="GE15" s="8">
        <f t="shared" si="2"/>
        <v>0</v>
      </c>
      <c r="GF15" s="8">
        <f t="shared" si="2"/>
        <v>2</v>
      </c>
    </row>
    <row r="16" spans="1:188">
      <c r="A16" s="5" t="s">
        <v>726</v>
      </c>
      <c r="B16" s="6" t="s">
        <v>302</v>
      </c>
      <c r="C16" s="6">
        <v>203</v>
      </c>
      <c r="D16" s="6">
        <v>1</v>
      </c>
      <c r="E16" s="6">
        <v>8</v>
      </c>
      <c r="F16" s="6">
        <v>3</v>
      </c>
      <c r="G16" s="6">
        <v>11</v>
      </c>
      <c r="H16" s="6">
        <v>12</v>
      </c>
      <c r="I16" s="6">
        <v>1</v>
      </c>
      <c r="J16" s="6">
        <v>6</v>
      </c>
      <c r="K16" s="6">
        <v>5</v>
      </c>
      <c r="L16" s="6">
        <v>12</v>
      </c>
      <c r="M16" s="6">
        <v>0</v>
      </c>
      <c r="N16" s="6">
        <v>1</v>
      </c>
      <c r="O16" s="6">
        <v>0</v>
      </c>
      <c r="P16" s="6">
        <v>0</v>
      </c>
      <c r="Q16" s="6">
        <v>1</v>
      </c>
      <c r="R16" s="6">
        <v>2</v>
      </c>
      <c r="S16" s="6">
        <v>6</v>
      </c>
      <c r="T16" s="6">
        <v>5</v>
      </c>
      <c r="U16" s="6">
        <v>13</v>
      </c>
      <c r="V16" s="6">
        <v>0</v>
      </c>
      <c r="W16" s="6">
        <v>18</v>
      </c>
      <c r="X16" s="6">
        <v>196</v>
      </c>
      <c r="Y16" s="6">
        <v>196</v>
      </c>
      <c r="Z16" s="6">
        <v>0</v>
      </c>
      <c r="AA16" s="6">
        <v>0</v>
      </c>
      <c r="AB16" s="6">
        <v>7</v>
      </c>
      <c r="AC16" s="6">
        <v>183</v>
      </c>
      <c r="AD16" s="6">
        <v>174</v>
      </c>
      <c r="AE16" s="6">
        <v>183</v>
      </c>
      <c r="AF16" s="6">
        <v>78</v>
      </c>
      <c r="AG16" s="6">
        <v>118</v>
      </c>
      <c r="AH16" s="6">
        <v>0</v>
      </c>
      <c r="AI16" s="6">
        <v>0</v>
      </c>
      <c r="AJ16" s="6">
        <v>0</v>
      </c>
      <c r="AK16" s="6">
        <v>0</v>
      </c>
      <c r="AL16" s="6">
        <v>0</v>
      </c>
      <c r="AM16" s="6">
        <v>0</v>
      </c>
      <c r="AN16" s="6">
        <v>2</v>
      </c>
      <c r="AO16" s="6">
        <v>0</v>
      </c>
      <c r="AP16" s="6">
        <v>1</v>
      </c>
      <c r="AQ16" s="6">
        <v>0</v>
      </c>
      <c r="AR16" s="6">
        <v>1</v>
      </c>
      <c r="AS16" s="6">
        <v>0</v>
      </c>
      <c r="AT16" s="6">
        <v>0</v>
      </c>
      <c r="AU16" s="6">
        <v>18</v>
      </c>
      <c r="AV16" s="6">
        <v>9</v>
      </c>
      <c r="AW16" s="6">
        <v>10</v>
      </c>
      <c r="AX16" s="6">
        <v>0</v>
      </c>
      <c r="AY16" s="6">
        <v>8</v>
      </c>
      <c r="AZ16" s="6">
        <v>0</v>
      </c>
      <c r="BA16" s="6">
        <v>0</v>
      </c>
      <c r="BB16" s="6">
        <v>48</v>
      </c>
      <c r="BC16" s="6">
        <v>33</v>
      </c>
      <c r="BD16" s="6">
        <v>25</v>
      </c>
      <c r="BE16" s="6">
        <v>14</v>
      </c>
      <c r="BF16" s="6">
        <v>8</v>
      </c>
      <c r="BG16" s="6">
        <v>1</v>
      </c>
      <c r="BH16" s="6">
        <v>0</v>
      </c>
      <c r="BI16" s="6">
        <v>68</v>
      </c>
      <c r="BJ16" s="6">
        <v>21</v>
      </c>
      <c r="BK16" s="6">
        <v>19</v>
      </c>
      <c r="BL16" s="6">
        <v>21</v>
      </c>
      <c r="BM16" s="6">
        <v>0</v>
      </c>
      <c r="BN16" s="6">
        <v>30</v>
      </c>
      <c r="BO16" s="6">
        <v>30</v>
      </c>
      <c r="BP16" s="6">
        <v>30</v>
      </c>
      <c r="BQ16" s="6">
        <v>0</v>
      </c>
      <c r="BR16" s="6">
        <v>39</v>
      </c>
      <c r="BS16" s="6">
        <v>39</v>
      </c>
      <c r="BT16" s="6">
        <v>39</v>
      </c>
      <c r="BU16" s="6">
        <v>0</v>
      </c>
      <c r="BV16" s="6">
        <v>90</v>
      </c>
      <c r="BW16" s="6">
        <v>12</v>
      </c>
      <c r="BX16" s="6">
        <v>12</v>
      </c>
      <c r="BY16" s="6">
        <v>0</v>
      </c>
      <c r="BZ16" s="6">
        <v>0</v>
      </c>
      <c r="CA16" s="6">
        <v>13</v>
      </c>
      <c r="CB16" s="6">
        <v>0</v>
      </c>
      <c r="CC16" s="6">
        <v>0</v>
      </c>
      <c r="CD16" s="6">
        <v>25</v>
      </c>
      <c r="CE16" s="6">
        <v>0</v>
      </c>
      <c r="CF16" s="6">
        <v>0</v>
      </c>
      <c r="CG16" s="6">
        <v>8</v>
      </c>
      <c r="CH16" s="6">
        <v>0</v>
      </c>
      <c r="CI16" s="6">
        <v>0</v>
      </c>
      <c r="CJ16" s="6">
        <v>0</v>
      </c>
      <c r="CK16" s="6">
        <v>0</v>
      </c>
      <c r="CL16" s="6">
        <v>0</v>
      </c>
      <c r="CM16" s="6">
        <v>0</v>
      </c>
      <c r="CN16" s="6">
        <v>0</v>
      </c>
      <c r="CO16" s="6">
        <v>1</v>
      </c>
      <c r="CP16" s="6">
        <v>0</v>
      </c>
      <c r="CQ16" s="6">
        <v>0</v>
      </c>
      <c r="CR16" s="6">
        <v>1</v>
      </c>
      <c r="CS16" s="6">
        <v>0</v>
      </c>
      <c r="CT16" s="6">
        <v>0</v>
      </c>
      <c r="CU16" s="6">
        <v>0</v>
      </c>
      <c r="CV16" s="6">
        <v>0</v>
      </c>
      <c r="CW16" s="6">
        <v>0</v>
      </c>
      <c r="CX16" s="6">
        <v>0</v>
      </c>
      <c r="CY16" s="6">
        <v>0</v>
      </c>
      <c r="CZ16" s="6">
        <v>0</v>
      </c>
      <c r="DA16" s="6">
        <v>68</v>
      </c>
      <c r="DB16" s="6">
        <v>36</v>
      </c>
      <c r="DC16" s="6">
        <v>14</v>
      </c>
      <c r="DD16" s="6">
        <v>17</v>
      </c>
      <c r="DE16" s="6">
        <v>1</v>
      </c>
      <c r="DF16" s="6">
        <v>0</v>
      </c>
      <c r="DG16" s="6">
        <v>98</v>
      </c>
      <c r="DH16" s="6">
        <v>98</v>
      </c>
      <c r="DI16" s="6">
        <v>0</v>
      </c>
      <c r="DJ16" s="6">
        <v>21</v>
      </c>
      <c r="DK16" s="6">
        <v>0</v>
      </c>
      <c r="DL16" s="6">
        <v>195</v>
      </c>
      <c r="DM16" s="6">
        <v>0</v>
      </c>
      <c r="DN16" s="6">
        <v>68</v>
      </c>
      <c r="DO16" s="6">
        <v>90</v>
      </c>
      <c r="DP16" s="6">
        <v>19</v>
      </c>
      <c r="DQ16" s="6">
        <v>42</v>
      </c>
      <c r="DR16" s="6">
        <v>88</v>
      </c>
      <c r="DS16" s="6">
        <v>15</v>
      </c>
      <c r="DT16" s="6">
        <v>0</v>
      </c>
      <c r="DU16" s="6">
        <v>11</v>
      </c>
      <c r="DV16" s="6">
        <v>2</v>
      </c>
      <c r="DW16" s="6">
        <v>0</v>
      </c>
      <c r="DX16" s="6">
        <v>0</v>
      </c>
      <c r="DY16" s="6">
        <v>0</v>
      </c>
      <c r="DZ16" s="6">
        <v>0</v>
      </c>
      <c r="EA16" s="6">
        <v>6</v>
      </c>
      <c r="EB16" s="6">
        <v>0</v>
      </c>
      <c r="EC16" s="6">
        <v>0</v>
      </c>
      <c r="ED16" s="6">
        <v>2</v>
      </c>
      <c r="EE16" s="6">
        <v>2</v>
      </c>
      <c r="EF16" s="6">
        <v>24</v>
      </c>
      <c r="EG16" s="6">
        <v>162</v>
      </c>
      <c r="EH16" s="6">
        <v>9</v>
      </c>
      <c r="EI16" s="6">
        <v>1</v>
      </c>
      <c r="EJ16" s="6">
        <v>0</v>
      </c>
      <c r="EK16" s="6">
        <v>30</v>
      </c>
      <c r="EL16" s="6">
        <v>51</v>
      </c>
      <c r="EM16" s="6">
        <v>82</v>
      </c>
      <c r="EN16" s="6">
        <v>26</v>
      </c>
      <c r="EO16" s="6">
        <v>7</v>
      </c>
      <c r="EP16" s="6">
        <v>33</v>
      </c>
      <c r="EQ16" s="6">
        <v>41</v>
      </c>
      <c r="ER16" s="6">
        <v>147</v>
      </c>
      <c r="ES16" s="6">
        <v>8</v>
      </c>
      <c r="ET16" s="6">
        <v>2</v>
      </c>
      <c r="EU16" s="6">
        <v>2</v>
      </c>
      <c r="EV16" s="6">
        <v>4</v>
      </c>
      <c r="EW16" s="6">
        <v>6</v>
      </c>
      <c r="EX16" s="6">
        <v>6</v>
      </c>
      <c r="EY16" s="6">
        <v>3</v>
      </c>
      <c r="EZ16" s="6">
        <v>2</v>
      </c>
      <c r="FA16" s="6">
        <v>9</v>
      </c>
      <c r="FB16" s="6">
        <v>0</v>
      </c>
      <c r="FC16" s="6">
        <v>1</v>
      </c>
      <c r="FD16" s="6">
        <v>1</v>
      </c>
      <c r="FE16" s="6">
        <v>0</v>
      </c>
      <c r="FF16" s="6">
        <v>0</v>
      </c>
      <c r="FG16" s="6">
        <v>0</v>
      </c>
      <c r="FH16" s="6">
        <v>0</v>
      </c>
      <c r="FI16" s="6">
        <v>11</v>
      </c>
      <c r="FJ16" s="6">
        <v>0</v>
      </c>
      <c r="FK16" s="6">
        <v>8</v>
      </c>
      <c r="FL16" s="6">
        <v>0</v>
      </c>
      <c r="FM16" s="6">
        <v>1</v>
      </c>
      <c r="FN16" s="6">
        <v>0</v>
      </c>
      <c r="FO16" s="6">
        <v>0</v>
      </c>
      <c r="FP16" s="6">
        <v>0</v>
      </c>
      <c r="FQ16" s="6">
        <v>0</v>
      </c>
      <c r="FR16" s="6">
        <v>9</v>
      </c>
      <c r="FS16" s="6">
        <v>194</v>
      </c>
      <c r="FT16" s="6">
        <v>1</v>
      </c>
      <c r="FU16" s="6">
        <v>0</v>
      </c>
      <c r="FV16" s="6">
        <v>0</v>
      </c>
      <c r="FW16" s="6">
        <v>0</v>
      </c>
      <c r="FX16" s="6">
        <v>0</v>
      </c>
      <c r="FY16" s="6">
        <v>3</v>
      </c>
      <c r="FZ16" s="6">
        <v>2</v>
      </c>
      <c r="GA16" s="6">
        <v>0</v>
      </c>
      <c r="GB16" s="6">
        <v>0</v>
      </c>
      <c r="GC16" s="6">
        <v>0</v>
      </c>
      <c r="GD16" s="6">
        <v>0</v>
      </c>
      <c r="GE16" s="6">
        <v>0</v>
      </c>
      <c r="GF16" s="6">
        <v>0</v>
      </c>
    </row>
    <row r="17" spans="1:188">
      <c r="A17" s="5" t="s">
        <v>727</v>
      </c>
      <c r="B17" s="6" t="s">
        <v>319</v>
      </c>
      <c r="C17" s="6">
        <v>126</v>
      </c>
      <c r="D17" s="6">
        <v>2</v>
      </c>
      <c r="E17" s="6">
        <v>8</v>
      </c>
      <c r="F17" s="6">
        <v>2</v>
      </c>
      <c r="G17" s="6">
        <v>10</v>
      </c>
      <c r="H17" s="6">
        <v>12</v>
      </c>
      <c r="I17" s="6">
        <v>2</v>
      </c>
      <c r="J17" s="6">
        <v>7</v>
      </c>
      <c r="K17" s="6">
        <v>2</v>
      </c>
      <c r="L17" s="6">
        <v>11</v>
      </c>
      <c r="M17" s="6">
        <v>0</v>
      </c>
      <c r="N17" s="6">
        <v>0</v>
      </c>
      <c r="O17" s="6">
        <v>1</v>
      </c>
      <c r="P17" s="6">
        <v>0</v>
      </c>
      <c r="Q17" s="6">
        <v>1</v>
      </c>
      <c r="R17" s="6">
        <v>2</v>
      </c>
      <c r="S17" s="6">
        <v>8</v>
      </c>
      <c r="T17" s="6">
        <v>2</v>
      </c>
      <c r="U17" s="6">
        <v>12</v>
      </c>
      <c r="V17" s="6">
        <v>0</v>
      </c>
      <c r="W17" s="6">
        <v>192</v>
      </c>
      <c r="X17" s="6">
        <v>151</v>
      </c>
      <c r="Y17" s="6">
        <v>151</v>
      </c>
      <c r="Z17" s="6">
        <v>0</v>
      </c>
      <c r="AA17" s="6">
        <v>0</v>
      </c>
      <c r="AB17" s="6">
        <v>-26</v>
      </c>
      <c r="AC17" s="6">
        <v>140</v>
      </c>
      <c r="AD17" s="6">
        <v>126</v>
      </c>
      <c r="AE17" s="6">
        <v>140</v>
      </c>
      <c r="AF17" s="6">
        <v>75</v>
      </c>
      <c r="AG17" s="6">
        <v>76</v>
      </c>
      <c r="AH17" s="6">
        <v>1</v>
      </c>
      <c r="AI17" s="6">
        <v>1</v>
      </c>
      <c r="AJ17" s="6">
        <v>0</v>
      </c>
      <c r="AK17" s="6">
        <v>0</v>
      </c>
      <c r="AL17" s="6">
        <v>0</v>
      </c>
      <c r="AM17" s="6">
        <v>0</v>
      </c>
      <c r="AN17" s="6">
        <v>2</v>
      </c>
      <c r="AO17" s="6">
        <v>1</v>
      </c>
      <c r="AP17" s="6">
        <v>2</v>
      </c>
      <c r="AQ17" s="6">
        <v>0</v>
      </c>
      <c r="AR17" s="6">
        <v>0</v>
      </c>
      <c r="AS17" s="6">
        <v>0</v>
      </c>
      <c r="AT17" s="6">
        <v>0</v>
      </c>
      <c r="AU17" s="6">
        <v>21</v>
      </c>
      <c r="AV17" s="6">
        <v>7</v>
      </c>
      <c r="AW17" s="6">
        <v>20</v>
      </c>
      <c r="AX17" s="6">
        <v>0</v>
      </c>
      <c r="AY17" s="6">
        <v>1</v>
      </c>
      <c r="AZ17" s="6">
        <v>0</v>
      </c>
      <c r="BA17" s="6">
        <v>0</v>
      </c>
      <c r="BB17" s="6">
        <v>45</v>
      </c>
      <c r="BC17" s="6">
        <v>26</v>
      </c>
      <c r="BD17" s="6">
        <v>27</v>
      </c>
      <c r="BE17" s="6">
        <v>9</v>
      </c>
      <c r="BF17" s="6">
        <v>2</v>
      </c>
      <c r="BG17" s="6">
        <v>7</v>
      </c>
      <c r="BH17" s="6">
        <v>0</v>
      </c>
      <c r="BI17" s="6">
        <v>68</v>
      </c>
      <c r="BJ17" s="6">
        <v>19</v>
      </c>
      <c r="BK17" s="6">
        <v>18</v>
      </c>
      <c r="BL17" s="6">
        <v>19</v>
      </c>
      <c r="BM17" s="6">
        <v>0</v>
      </c>
      <c r="BN17" s="6">
        <v>16</v>
      </c>
      <c r="BO17" s="6">
        <v>15</v>
      </c>
      <c r="BP17" s="6">
        <v>16</v>
      </c>
      <c r="BQ17" s="6">
        <v>0</v>
      </c>
      <c r="BR17" s="6">
        <v>35</v>
      </c>
      <c r="BS17" s="6">
        <v>35</v>
      </c>
      <c r="BT17" s="6">
        <v>31</v>
      </c>
      <c r="BU17" s="6">
        <v>4</v>
      </c>
      <c r="BV17" s="6">
        <v>70</v>
      </c>
      <c r="BW17" s="6">
        <v>8</v>
      </c>
      <c r="BX17" s="6">
        <v>8</v>
      </c>
      <c r="BY17" s="6">
        <v>0</v>
      </c>
      <c r="BZ17" s="6">
        <v>0</v>
      </c>
      <c r="CA17" s="6">
        <v>3</v>
      </c>
      <c r="CB17" s="6">
        <v>0</v>
      </c>
      <c r="CC17" s="6">
        <v>0</v>
      </c>
      <c r="CD17" s="6">
        <v>11</v>
      </c>
      <c r="CE17" s="6">
        <v>0</v>
      </c>
      <c r="CF17" s="6">
        <v>0</v>
      </c>
      <c r="CG17" s="6">
        <v>0</v>
      </c>
      <c r="CH17" s="6">
        <v>0</v>
      </c>
      <c r="CI17" s="6">
        <v>0</v>
      </c>
      <c r="CJ17" s="6">
        <v>0</v>
      </c>
      <c r="CK17" s="6">
        <v>0</v>
      </c>
      <c r="CL17" s="6">
        <v>0</v>
      </c>
      <c r="CM17" s="6">
        <v>1</v>
      </c>
      <c r="CN17" s="6">
        <v>0</v>
      </c>
      <c r="CO17" s="6">
        <v>0</v>
      </c>
      <c r="CP17" s="6">
        <v>0</v>
      </c>
      <c r="CQ17" s="6">
        <v>0</v>
      </c>
      <c r="CR17" s="6">
        <v>1</v>
      </c>
      <c r="CS17" s="6">
        <v>0</v>
      </c>
      <c r="CT17" s="6">
        <v>0</v>
      </c>
      <c r="CU17" s="6">
        <v>1</v>
      </c>
      <c r="CV17" s="6">
        <v>1</v>
      </c>
      <c r="CW17" s="6">
        <v>0</v>
      </c>
      <c r="CX17" s="6">
        <v>0</v>
      </c>
      <c r="CY17" s="6">
        <v>0</v>
      </c>
      <c r="CZ17" s="6">
        <v>0</v>
      </c>
      <c r="DA17" s="6">
        <v>68</v>
      </c>
      <c r="DB17" s="6">
        <v>49</v>
      </c>
      <c r="DC17" s="6">
        <v>9</v>
      </c>
      <c r="DD17" s="6">
        <v>3</v>
      </c>
      <c r="DE17" s="6">
        <v>7</v>
      </c>
      <c r="DF17" s="6">
        <v>0</v>
      </c>
      <c r="DG17" s="6">
        <v>71</v>
      </c>
      <c r="DH17" s="6">
        <v>67</v>
      </c>
      <c r="DI17" s="6">
        <v>4</v>
      </c>
      <c r="DJ17" s="6">
        <v>10</v>
      </c>
      <c r="DK17" s="6">
        <v>0</v>
      </c>
      <c r="DL17" s="6">
        <v>150</v>
      </c>
      <c r="DM17" s="6">
        <v>1</v>
      </c>
      <c r="DN17" s="6">
        <v>68</v>
      </c>
      <c r="DO17" s="6">
        <v>70</v>
      </c>
      <c r="DP17" s="6">
        <v>10</v>
      </c>
      <c r="DQ17" s="6">
        <v>34</v>
      </c>
      <c r="DR17" s="6">
        <v>68</v>
      </c>
      <c r="DS17" s="6">
        <v>19</v>
      </c>
      <c r="DT17" s="6">
        <v>0</v>
      </c>
      <c r="DU17" s="6">
        <v>15</v>
      </c>
      <c r="DV17" s="6">
        <v>2</v>
      </c>
      <c r="DW17" s="6">
        <v>0</v>
      </c>
      <c r="DX17" s="6">
        <v>0</v>
      </c>
      <c r="DY17" s="6">
        <v>0</v>
      </c>
      <c r="DZ17" s="6">
        <v>0</v>
      </c>
      <c r="EA17" s="6">
        <v>1</v>
      </c>
      <c r="EB17" s="6">
        <v>0</v>
      </c>
      <c r="EC17" s="6">
        <v>0</v>
      </c>
      <c r="ED17" s="6">
        <v>0</v>
      </c>
      <c r="EE17" s="6">
        <v>0</v>
      </c>
      <c r="EF17" s="6">
        <v>6</v>
      </c>
      <c r="EG17" s="6">
        <v>130</v>
      </c>
      <c r="EH17" s="6">
        <v>15</v>
      </c>
      <c r="EI17" s="6">
        <v>0</v>
      </c>
      <c r="EJ17" s="6">
        <v>0</v>
      </c>
      <c r="EK17" s="6">
        <v>10</v>
      </c>
      <c r="EL17" s="6">
        <v>32</v>
      </c>
      <c r="EM17" s="6">
        <v>56</v>
      </c>
      <c r="EN17" s="6">
        <v>35</v>
      </c>
      <c r="EO17" s="6">
        <v>18</v>
      </c>
      <c r="EP17" s="6">
        <v>53</v>
      </c>
      <c r="EQ17" s="6">
        <v>25</v>
      </c>
      <c r="ER17" s="6">
        <v>106</v>
      </c>
      <c r="ES17" s="6">
        <v>20</v>
      </c>
      <c r="ET17" s="6">
        <v>1</v>
      </c>
      <c r="EU17" s="6">
        <v>4</v>
      </c>
      <c r="EV17" s="6">
        <v>5</v>
      </c>
      <c r="EW17" s="6">
        <v>14</v>
      </c>
      <c r="EX17" s="6">
        <v>7</v>
      </c>
      <c r="EY17" s="6">
        <v>6</v>
      </c>
      <c r="EZ17" s="6">
        <v>8</v>
      </c>
      <c r="FA17" s="6">
        <v>5</v>
      </c>
      <c r="FB17" s="6">
        <v>0</v>
      </c>
      <c r="FC17" s="6">
        <v>1</v>
      </c>
      <c r="FD17" s="6">
        <v>1</v>
      </c>
      <c r="FE17" s="6">
        <v>0</v>
      </c>
      <c r="FF17" s="6">
        <v>0</v>
      </c>
      <c r="FG17" s="6">
        <v>0</v>
      </c>
      <c r="FH17" s="6">
        <v>0</v>
      </c>
      <c r="FI17" s="6">
        <v>7</v>
      </c>
      <c r="FJ17" s="6">
        <v>11</v>
      </c>
      <c r="FK17" s="6">
        <v>2</v>
      </c>
      <c r="FL17" s="6">
        <v>0</v>
      </c>
      <c r="FM17" s="6">
        <v>1</v>
      </c>
      <c r="FN17" s="6">
        <v>0</v>
      </c>
      <c r="FO17" s="6">
        <v>0</v>
      </c>
      <c r="FP17" s="6">
        <v>1</v>
      </c>
      <c r="FQ17" s="6">
        <v>0</v>
      </c>
      <c r="FR17" s="6">
        <v>15</v>
      </c>
      <c r="FS17" s="6">
        <v>159</v>
      </c>
      <c r="FT17" s="6">
        <v>0</v>
      </c>
      <c r="FU17" s="6">
        <v>0</v>
      </c>
      <c r="FV17" s="6">
        <v>0</v>
      </c>
      <c r="FW17" s="6">
        <v>4</v>
      </c>
      <c r="FX17" s="6">
        <v>0</v>
      </c>
      <c r="FY17" s="6">
        <v>0</v>
      </c>
      <c r="FZ17" s="6">
        <v>1</v>
      </c>
      <c r="GA17" s="6">
        <v>0</v>
      </c>
      <c r="GB17" s="6">
        <v>0</v>
      </c>
      <c r="GC17" s="6">
        <v>0</v>
      </c>
      <c r="GD17" s="6">
        <v>0</v>
      </c>
      <c r="GE17" s="6">
        <v>0</v>
      </c>
      <c r="GF17" s="6">
        <v>0</v>
      </c>
    </row>
    <row r="18" spans="1:188">
      <c r="A18" s="5" t="s">
        <v>728</v>
      </c>
      <c r="B18" s="6" t="s">
        <v>350</v>
      </c>
      <c r="C18" s="6">
        <v>100</v>
      </c>
      <c r="D18" s="6">
        <v>2</v>
      </c>
      <c r="E18" s="6">
        <v>6</v>
      </c>
      <c r="F18" s="6">
        <v>1</v>
      </c>
      <c r="G18" s="6">
        <v>7</v>
      </c>
      <c r="H18" s="6">
        <v>9</v>
      </c>
      <c r="I18" s="6">
        <v>2</v>
      </c>
      <c r="J18" s="6">
        <v>4</v>
      </c>
      <c r="K18" s="6">
        <v>3</v>
      </c>
      <c r="L18" s="6">
        <v>9</v>
      </c>
      <c r="M18" s="6">
        <v>0</v>
      </c>
      <c r="N18" s="6">
        <v>0</v>
      </c>
      <c r="O18" s="6">
        <v>0</v>
      </c>
      <c r="P18" s="6">
        <v>0</v>
      </c>
      <c r="Q18" s="6">
        <v>0</v>
      </c>
      <c r="R18" s="6">
        <v>2</v>
      </c>
      <c r="S18" s="6">
        <v>4</v>
      </c>
      <c r="T18" s="6">
        <v>3</v>
      </c>
      <c r="U18" s="6">
        <v>9</v>
      </c>
      <c r="V18" s="6">
        <v>0</v>
      </c>
      <c r="W18" s="6">
        <v>46</v>
      </c>
      <c r="X18" s="6">
        <v>105</v>
      </c>
      <c r="Y18" s="6">
        <v>105</v>
      </c>
      <c r="Z18" s="6">
        <v>0</v>
      </c>
      <c r="AA18" s="6">
        <v>0</v>
      </c>
      <c r="AB18" s="6">
        <v>-5</v>
      </c>
      <c r="AC18" s="6">
        <v>95</v>
      </c>
      <c r="AD18" s="6">
        <v>90</v>
      </c>
      <c r="AE18" s="6">
        <v>95</v>
      </c>
      <c r="AF18" s="6">
        <v>49</v>
      </c>
      <c r="AG18" s="6">
        <v>56</v>
      </c>
      <c r="AH18" s="6">
        <v>2</v>
      </c>
      <c r="AI18" s="6">
        <v>2</v>
      </c>
      <c r="AJ18" s="6">
        <v>0</v>
      </c>
      <c r="AK18" s="6">
        <v>0</v>
      </c>
      <c r="AL18" s="6">
        <v>0</v>
      </c>
      <c r="AM18" s="6">
        <v>0</v>
      </c>
      <c r="AN18" s="6">
        <v>2</v>
      </c>
      <c r="AO18" s="6">
        <v>1</v>
      </c>
      <c r="AP18" s="6">
        <v>2</v>
      </c>
      <c r="AQ18" s="6">
        <v>0</v>
      </c>
      <c r="AR18" s="6">
        <v>0</v>
      </c>
      <c r="AS18" s="6">
        <v>0</v>
      </c>
      <c r="AT18" s="6">
        <v>0</v>
      </c>
      <c r="AU18" s="6">
        <v>17</v>
      </c>
      <c r="AV18" s="6">
        <v>6</v>
      </c>
      <c r="AW18" s="6">
        <v>15</v>
      </c>
      <c r="AX18" s="6">
        <v>0</v>
      </c>
      <c r="AY18" s="6">
        <v>2</v>
      </c>
      <c r="AZ18" s="6">
        <v>0</v>
      </c>
      <c r="BA18" s="6">
        <v>0</v>
      </c>
      <c r="BB18" s="6">
        <v>36</v>
      </c>
      <c r="BC18" s="6">
        <v>11</v>
      </c>
      <c r="BD18" s="6">
        <v>30</v>
      </c>
      <c r="BE18" s="6">
        <v>6</v>
      </c>
      <c r="BF18" s="6">
        <v>0</v>
      </c>
      <c r="BG18" s="6">
        <v>0</v>
      </c>
      <c r="BH18" s="6">
        <v>0</v>
      </c>
      <c r="BI18" s="6">
        <v>55</v>
      </c>
      <c r="BJ18" s="6">
        <v>13</v>
      </c>
      <c r="BK18" s="6">
        <v>11</v>
      </c>
      <c r="BL18" s="6">
        <v>13</v>
      </c>
      <c r="BM18" s="6">
        <v>0</v>
      </c>
      <c r="BN18" s="6">
        <v>11</v>
      </c>
      <c r="BO18" s="6">
        <v>11</v>
      </c>
      <c r="BP18" s="6">
        <v>11</v>
      </c>
      <c r="BQ18" s="6">
        <v>0</v>
      </c>
      <c r="BR18" s="6">
        <v>14</v>
      </c>
      <c r="BS18" s="6">
        <v>14</v>
      </c>
      <c r="BT18" s="6">
        <v>13</v>
      </c>
      <c r="BU18" s="6">
        <v>1</v>
      </c>
      <c r="BV18" s="6">
        <v>38</v>
      </c>
      <c r="BW18" s="6">
        <v>2</v>
      </c>
      <c r="BX18" s="6">
        <v>2</v>
      </c>
      <c r="BY18" s="6">
        <v>0</v>
      </c>
      <c r="BZ18" s="6">
        <v>0</v>
      </c>
      <c r="CA18" s="6">
        <v>4</v>
      </c>
      <c r="CB18" s="6">
        <v>0</v>
      </c>
      <c r="CC18" s="6">
        <v>0</v>
      </c>
      <c r="CD18" s="6">
        <v>6</v>
      </c>
      <c r="CE18" s="6">
        <v>0</v>
      </c>
      <c r="CF18" s="6">
        <v>0</v>
      </c>
      <c r="CG18" s="6">
        <v>3</v>
      </c>
      <c r="CH18" s="6">
        <v>0</v>
      </c>
      <c r="CI18" s="6">
        <v>1</v>
      </c>
      <c r="CJ18" s="6">
        <v>0</v>
      </c>
      <c r="CK18" s="6">
        <v>0</v>
      </c>
      <c r="CL18" s="6">
        <v>1</v>
      </c>
      <c r="CM18" s="6">
        <v>0</v>
      </c>
      <c r="CN18" s="6">
        <v>0</v>
      </c>
      <c r="CO18" s="6">
        <v>0</v>
      </c>
      <c r="CP18" s="6">
        <v>0</v>
      </c>
      <c r="CQ18" s="6">
        <v>0</v>
      </c>
      <c r="CR18" s="6">
        <v>0</v>
      </c>
      <c r="CS18" s="6">
        <v>0</v>
      </c>
      <c r="CT18" s="6">
        <v>0</v>
      </c>
      <c r="CU18" s="6">
        <v>2</v>
      </c>
      <c r="CV18" s="6">
        <v>2</v>
      </c>
      <c r="CW18" s="6">
        <v>0</v>
      </c>
      <c r="CX18" s="6">
        <v>0</v>
      </c>
      <c r="CY18" s="6">
        <v>0</v>
      </c>
      <c r="CZ18" s="6">
        <v>0</v>
      </c>
      <c r="DA18" s="6">
        <v>56</v>
      </c>
      <c r="DB18" s="6">
        <v>48</v>
      </c>
      <c r="DC18" s="6">
        <v>6</v>
      </c>
      <c r="DD18" s="6">
        <v>2</v>
      </c>
      <c r="DE18" s="6">
        <v>0</v>
      </c>
      <c r="DF18" s="6">
        <v>0</v>
      </c>
      <c r="DG18" s="6">
        <v>37</v>
      </c>
      <c r="DH18" s="6">
        <v>36</v>
      </c>
      <c r="DI18" s="6">
        <v>1</v>
      </c>
      <c r="DJ18" s="6">
        <v>6</v>
      </c>
      <c r="DK18" s="6">
        <v>0</v>
      </c>
      <c r="DL18" s="6">
        <v>104</v>
      </c>
      <c r="DM18" s="6">
        <v>2</v>
      </c>
      <c r="DN18" s="6">
        <v>55</v>
      </c>
      <c r="DO18" s="6">
        <v>37</v>
      </c>
      <c r="DP18" s="6">
        <v>6</v>
      </c>
      <c r="DQ18" s="6">
        <v>18</v>
      </c>
      <c r="DR18" s="6">
        <v>36</v>
      </c>
      <c r="DS18" s="6">
        <v>24</v>
      </c>
      <c r="DT18" s="6">
        <v>2</v>
      </c>
      <c r="DU18" s="6">
        <v>13</v>
      </c>
      <c r="DV18" s="6">
        <v>0</v>
      </c>
      <c r="DW18" s="6">
        <v>0</v>
      </c>
      <c r="DX18" s="6">
        <v>0</v>
      </c>
      <c r="DY18" s="6">
        <v>0</v>
      </c>
      <c r="DZ18" s="6">
        <v>1</v>
      </c>
      <c r="EA18" s="6">
        <v>0</v>
      </c>
      <c r="EB18" s="6">
        <v>0</v>
      </c>
      <c r="EC18" s="6">
        <v>0</v>
      </c>
      <c r="ED18" s="6">
        <v>0</v>
      </c>
      <c r="EE18" s="6">
        <v>0</v>
      </c>
      <c r="EF18" s="6">
        <v>8</v>
      </c>
      <c r="EG18" s="6">
        <v>91</v>
      </c>
      <c r="EH18" s="6">
        <v>5</v>
      </c>
      <c r="EI18" s="6">
        <v>0</v>
      </c>
      <c r="EJ18" s="6">
        <v>1</v>
      </c>
      <c r="EK18" s="6">
        <v>10</v>
      </c>
      <c r="EL18" s="6">
        <v>11</v>
      </c>
      <c r="EM18" s="6">
        <v>36</v>
      </c>
      <c r="EN18" s="6">
        <v>38</v>
      </c>
      <c r="EO18" s="6">
        <v>10</v>
      </c>
      <c r="EP18" s="6">
        <v>48</v>
      </c>
      <c r="EQ18" s="6">
        <v>18</v>
      </c>
      <c r="ER18" s="6">
        <v>76</v>
      </c>
      <c r="ES18" s="6">
        <v>11</v>
      </c>
      <c r="ET18" s="6">
        <v>1</v>
      </c>
      <c r="EU18" s="6">
        <v>4</v>
      </c>
      <c r="EV18" s="6">
        <v>5</v>
      </c>
      <c r="EW18" s="6">
        <v>8</v>
      </c>
      <c r="EX18" s="6">
        <v>7</v>
      </c>
      <c r="EY18" s="6">
        <v>8</v>
      </c>
      <c r="EZ18" s="6">
        <v>3</v>
      </c>
      <c r="FA18" s="6">
        <v>0</v>
      </c>
      <c r="FB18" s="6">
        <v>6</v>
      </c>
      <c r="FC18" s="6">
        <v>0</v>
      </c>
      <c r="FD18" s="6">
        <v>0</v>
      </c>
      <c r="FE18" s="6">
        <v>0</v>
      </c>
      <c r="FF18" s="6">
        <v>0</v>
      </c>
      <c r="FG18" s="6">
        <v>0</v>
      </c>
      <c r="FH18" s="6">
        <v>0</v>
      </c>
      <c r="FI18" s="6">
        <v>6</v>
      </c>
      <c r="FJ18" s="6">
        <v>6</v>
      </c>
      <c r="FK18" s="6">
        <v>0</v>
      </c>
      <c r="FL18" s="6">
        <v>0</v>
      </c>
      <c r="FM18" s="6">
        <v>0</v>
      </c>
      <c r="FN18" s="6">
        <v>0</v>
      </c>
      <c r="FO18" s="6">
        <v>0</v>
      </c>
      <c r="FP18" s="6">
        <v>0</v>
      </c>
      <c r="FQ18" s="6">
        <v>0</v>
      </c>
      <c r="FR18" s="6">
        <v>6</v>
      </c>
      <c r="FS18" s="6">
        <v>105</v>
      </c>
      <c r="FT18" s="6">
        <v>0</v>
      </c>
      <c r="FU18" s="6">
        <v>0</v>
      </c>
      <c r="FV18" s="6">
        <v>0</v>
      </c>
      <c r="FW18" s="6">
        <v>0</v>
      </c>
      <c r="FX18" s="6">
        <v>0</v>
      </c>
      <c r="FY18" s="6">
        <v>3</v>
      </c>
      <c r="FZ18" s="6">
        <v>1</v>
      </c>
      <c r="GA18" s="6">
        <v>0</v>
      </c>
      <c r="GB18" s="6">
        <v>0</v>
      </c>
      <c r="GC18" s="6">
        <v>0</v>
      </c>
      <c r="GD18" s="6">
        <v>0</v>
      </c>
      <c r="GE18" s="6">
        <v>0</v>
      </c>
      <c r="GF18" s="6">
        <v>0</v>
      </c>
    </row>
    <row r="19" spans="1:188">
      <c r="A19" s="5" t="s">
        <v>729</v>
      </c>
      <c r="B19" s="6" t="s">
        <v>365</v>
      </c>
      <c r="C19" s="6">
        <v>100</v>
      </c>
      <c r="D19" s="6">
        <v>2</v>
      </c>
      <c r="E19" s="6">
        <v>6</v>
      </c>
      <c r="F19" s="6">
        <v>1</v>
      </c>
      <c r="G19" s="6">
        <v>7</v>
      </c>
      <c r="H19" s="6">
        <v>9</v>
      </c>
      <c r="I19" s="6">
        <v>2</v>
      </c>
      <c r="J19" s="6">
        <v>3</v>
      </c>
      <c r="K19" s="6">
        <v>4</v>
      </c>
      <c r="L19" s="6">
        <v>9</v>
      </c>
      <c r="M19" s="6">
        <v>0</v>
      </c>
      <c r="N19" s="6">
        <v>0</v>
      </c>
      <c r="O19" s="6">
        <v>1</v>
      </c>
      <c r="P19" s="6">
        <v>0</v>
      </c>
      <c r="Q19" s="6">
        <v>1</v>
      </c>
      <c r="R19" s="6">
        <v>2</v>
      </c>
      <c r="S19" s="6">
        <v>4</v>
      </c>
      <c r="T19" s="6">
        <v>4</v>
      </c>
      <c r="U19" s="6">
        <v>10</v>
      </c>
      <c r="V19" s="6">
        <v>0</v>
      </c>
      <c r="W19" s="6">
        <v>28</v>
      </c>
      <c r="X19" s="6">
        <v>105</v>
      </c>
      <c r="Y19" s="6">
        <v>105</v>
      </c>
      <c r="Z19" s="6">
        <v>0</v>
      </c>
      <c r="AA19" s="6">
        <v>0</v>
      </c>
      <c r="AB19" s="6">
        <v>-5</v>
      </c>
      <c r="AC19" s="6">
        <v>95</v>
      </c>
      <c r="AD19" s="6">
        <v>90</v>
      </c>
      <c r="AE19" s="6">
        <v>95</v>
      </c>
      <c r="AF19" s="6">
        <v>42</v>
      </c>
      <c r="AG19" s="6">
        <v>63</v>
      </c>
      <c r="AH19" s="6">
        <v>2</v>
      </c>
      <c r="AI19" s="6">
        <v>2</v>
      </c>
      <c r="AJ19" s="6">
        <v>0</v>
      </c>
      <c r="AK19" s="6">
        <v>0</v>
      </c>
      <c r="AL19" s="6">
        <v>0</v>
      </c>
      <c r="AM19" s="6">
        <v>0</v>
      </c>
      <c r="AN19" s="6">
        <v>2</v>
      </c>
      <c r="AO19" s="6">
        <v>2</v>
      </c>
      <c r="AP19" s="6">
        <v>2</v>
      </c>
      <c r="AQ19" s="6">
        <v>0</v>
      </c>
      <c r="AR19" s="6">
        <v>0</v>
      </c>
      <c r="AS19" s="6">
        <v>0</v>
      </c>
      <c r="AT19" s="6">
        <v>0</v>
      </c>
      <c r="AU19" s="6">
        <v>14</v>
      </c>
      <c r="AV19" s="6">
        <v>7</v>
      </c>
      <c r="AW19" s="6">
        <v>14</v>
      </c>
      <c r="AX19" s="6">
        <v>0</v>
      </c>
      <c r="AY19" s="6">
        <v>0</v>
      </c>
      <c r="AZ19" s="6">
        <v>0</v>
      </c>
      <c r="BA19" s="6">
        <v>0</v>
      </c>
      <c r="BB19" s="6">
        <v>27</v>
      </c>
      <c r="BC19" s="6">
        <v>13</v>
      </c>
      <c r="BD19" s="6">
        <v>21</v>
      </c>
      <c r="BE19" s="6">
        <v>5</v>
      </c>
      <c r="BF19" s="6">
        <v>1</v>
      </c>
      <c r="BG19" s="6">
        <v>0</v>
      </c>
      <c r="BH19" s="6">
        <v>0</v>
      </c>
      <c r="BI19" s="6">
        <v>43</v>
      </c>
      <c r="BJ19" s="6">
        <v>12</v>
      </c>
      <c r="BK19" s="6">
        <v>11</v>
      </c>
      <c r="BL19" s="6">
        <v>12</v>
      </c>
      <c r="BM19" s="6">
        <v>0</v>
      </c>
      <c r="BN19" s="6">
        <v>7</v>
      </c>
      <c r="BO19" s="6">
        <v>5</v>
      </c>
      <c r="BP19" s="6">
        <v>7</v>
      </c>
      <c r="BQ19" s="6">
        <v>0</v>
      </c>
      <c r="BR19" s="6">
        <v>27</v>
      </c>
      <c r="BS19" s="6">
        <v>19</v>
      </c>
      <c r="BT19" s="6">
        <v>27</v>
      </c>
      <c r="BU19" s="6">
        <v>0</v>
      </c>
      <c r="BV19" s="6">
        <v>46</v>
      </c>
      <c r="BW19" s="6">
        <v>3</v>
      </c>
      <c r="BX19" s="6">
        <v>3</v>
      </c>
      <c r="BY19" s="6">
        <v>0</v>
      </c>
      <c r="BZ19" s="6">
        <v>0</v>
      </c>
      <c r="CA19" s="6">
        <v>7</v>
      </c>
      <c r="CB19" s="6">
        <v>0</v>
      </c>
      <c r="CC19" s="6">
        <v>0</v>
      </c>
      <c r="CD19" s="6">
        <v>10</v>
      </c>
      <c r="CE19" s="6">
        <v>0</v>
      </c>
      <c r="CF19" s="6">
        <v>0</v>
      </c>
      <c r="CG19" s="6">
        <v>2</v>
      </c>
      <c r="CH19" s="6">
        <v>0</v>
      </c>
      <c r="CI19" s="6">
        <v>1</v>
      </c>
      <c r="CJ19" s="6">
        <v>0</v>
      </c>
      <c r="CK19" s="6">
        <v>0</v>
      </c>
      <c r="CL19" s="6">
        <v>1</v>
      </c>
      <c r="CM19" s="6">
        <v>0</v>
      </c>
      <c r="CN19" s="6">
        <v>0</v>
      </c>
      <c r="CO19" s="6">
        <v>0</v>
      </c>
      <c r="CP19" s="6">
        <v>0</v>
      </c>
      <c r="CQ19" s="6">
        <v>0</v>
      </c>
      <c r="CR19" s="6">
        <v>0</v>
      </c>
      <c r="CS19" s="6">
        <v>0</v>
      </c>
      <c r="CT19" s="6">
        <v>0</v>
      </c>
      <c r="CU19" s="6">
        <v>2</v>
      </c>
      <c r="CV19" s="6">
        <v>2</v>
      </c>
      <c r="CW19" s="6">
        <v>0</v>
      </c>
      <c r="CX19" s="6">
        <v>0</v>
      </c>
      <c r="CY19" s="6">
        <v>0</v>
      </c>
      <c r="CZ19" s="6">
        <v>0</v>
      </c>
      <c r="DA19" s="6">
        <v>43</v>
      </c>
      <c r="DB19" s="6">
        <v>37</v>
      </c>
      <c r="DC19" s="6">
        <v>5</v>
      </c>
      <c r="DD19" s="6">
        <v>1</v>
      </c>
      <c r="DE19" s="6">
        <v>0</v>
      </c>
      <c r="DF19" s="6">
        <v>0</v>
      </c>
      <c r="DG19" s="6">
        <v>47</v>
      </c>
      <c r="DH19" s="6">
        <v>47</v>
      </c>
      <c r="DI19" s="6">
        <v>0</v>
      </c>
      <c r="DJ19" s="6">
        <v>10</v>
      </c>
      <c r="DK19" s="6">
        <v>0</v>
      </c>
      <c r="DL19" s="6">
        <v>104</v>
      </c>
      <c r="DM19" s="6">
        <v>2</v>
      </c>
      <c r="DN19" s="6">
        <v>43</v>
      </c>
      <c r="DO19" s="6">
        <v>46</v>
      </c>
      <c r="DP19" s="6">
        <v>10</v>
      </c>
      <c r="DQ19" s="6">
        <v>22</v>
      </c>
      <c r="DR19" s="6">
        <v>35</v>
      </c>
      <c r="DS19" s="6">
        <v>14</v>
      </c>
      <c r="DT19" s="6">
        <v>8</v>
      </c>
      <c r="DU19" s="6">
        <v>7</v>
      </c>
      <c r="DV19" s="6">
        <v>3</v>
      </c>
      <c r="DW19" s="6">
        <v>0</v>
      </c>
      <c r="DX19" s="6">
        <v>0</v>
      </c>
      <c r="DY19" s="6">
        <v>0</v>
      </c>
      <c r="DZ19" s="6">
        <v>0</v>
      </c>
      <c r="EA19" s="6">
        <v>0</v>
      </c>
      <c r="EB19" s="6">
        <v>0</v>
      </c>
      <c r="EC19" s="6">
        <v>0</v>
      </c>
      <c r="ED19" s="6">
        <v>1</v>
      </c>
      <c r="EE19" s="6">
        <v>0</v>
      </c>
      <c r="EF19" s="6">
        <v>6</v>
      </c>
      <c r="EG19" s="6">
        <v>92</v>
      </c>
      <c r="EH19" s="6">
        <v>6</v>
      </c>
      <c r="EI19" s="6">
        <v>0</v>
      </c>
      <c r="EJ19" s="6">
        <v>1</v>
      </c>
      <c r="EK19" s="6">
        <v>12</v>
      </c>
      <c r="EL19" s="6">
        <v>25</v>
      </c>
      <c r="EM19" s="6">
        <v>27</v>
      </c>
      <c r="EN19" s="6">
        <v>37</v>
      </c>
      <c r="EO19" s="6">
        <v>4</v>
      </c>
      <c r="EP19" s="6">
        <v>41</v>
      </c>
      <c r="EQ19" s="6">
        <v>27</v>
      </c>
      <c r="ER19" s="6">
        <v>68</v>
      </c>
      <c r="ES19" s="6">
        <v>10</v>
      </c>
      <c r="ET19" s="6">
        <v>1</v>
      </c>
      <c r="EU19" s="6">
        <v>3</v>
      </c>
      <c r="EV19" s="6">
        <v>4</v>
      </c>
      <c r="EW19" s="6">
        <v>7</v>
      </c>
      <c r="EX19" s="6">
        <v>4</v>
      </c>
      <c r="EY19" s="6">
        <v>3</v>
      </c>
      <c r="EZ19" s="6">
        <v>5</v>
      </c>
      <c r="FA19" s="6">
        <v>6</v>
      </c>
      <c r="FB19" s="6">
        <v>0</v>
      </c>
      <c r="FC19" s="6">
        <v>0</v>
      </c>
      <c r="FD19" s="6">
        <v>0</v>
      </c>
      <c r="FE19" s="6">
        <v>0</v>
      </c>
      <c r="FF19" s="6">
        <v>0</v>
      </c>
      <c r="FG19" s="6">
        <v>0</v>
      </c>
      <c r="FH19" s="6">
        <v>0</v>
      </c>
      <c r="FI19" s="6">
        <v>6</v>
      </c>
      <c r="FJ19" s="6">
        <v>3</v>
      </c>
      <c r="FK19" s="6">
        <v>2</v>
      </c>
      <c r="FL19" s="6">
        <v>0</v>
      </c>
      <c r="FM19" s="6">
        <v>1</v>
      </c>
      <c r="FN19" s="6">
        <v>0</v>
      </c>
      <c r="FO19" s="6">
        <v>0</v>
      </c>
      <c r="FP19" s="6">
        <v>0</v>
      </c>
      <c r="FQ19" s="6">
        <v>0</v>
      </c>
      <c r="FR19" s="6">
        <v>6</v>
      </c>
      <c r="FS19" s="6">
        <v>105</v>
      </c>
      <c r="FT19" s="6">
        <v>0</v>
      </c>
      <c r="FU19" s="6">
        <v>0</v>
      </c>
      <c r="FV19" s="6">
        <v>0</v>
      </c>
      <c r="FW19" s="6">
        <v>0</v>
      </c>
      <c r="FX19" s="6">
        <v>0</v>
      </c>
      <c r="FY19" s="6">
        <v>2</v>
      </c>
      <c r="FZ19" s="6">
        <v>2</v>
      </c>
      <c r="GA19" s="6">
        <v>0</v>
      </c>
      <c r="GB19" s="6">
        <v>0</v>
      </c>
      <c r="GC19" s="6">
        <v>0</v>
      </c>
      <c r="GD19" s="6">
        <v>0</v>
      </c>
      <c r="GE19" s="6">
        <v>0</v>
      </c>
      <c r="GF19" s="6">
        <v>0</v>
      </c>
    </row>
    <row r="20" spans="1:188">
      <c r="A20" s="5" t="s">
        <v>730</v>
      </c>
      <c r="B20" s="6" t="s">
        <v>380</v>
      </c>
      <c r="C20" s="6">
        <v>106</v>
      </c>
      <c r="D20" s="6">
        <v>2</v>
      </c>
      <c r="E20" s="6">
        <v>6</v>
      </c>
      <c r="F20" s="6">
        <v>1</v>
      </c>
      <c r="G20" s="6">
        <v>7</v>
      </c>
      <c r="H20" s="6">
        <v>9</v>
      </c>
      <c r="I20" s="6">
        <v>2</v>
      </c>
      <c r="J20" s="6">
        <v>6</v>
      </c>
      <c r="K20" s="6">
        <v>1</v>
      </c>
      <c r="L20" s="6">
        <v>9</v>
      </c>
      <c r="M20" s="6">
        <v>0</v>
      </c>
      <c r="N20" s="6">
        <v>2</v>
      </c>
      <c r="O20" s="6">
        <v>0</v>
      </c>
      <c r="P20" s="6">
        <v>0</v>
      </c>
      <c r="Q20" s="6">
        <v>2</v>
      </c>
      <c r="R20" s="6">
        <v>4</v>
      </c>
      <c r="S20" s="6">
        <v>6</v>
      </c>
      <c r="T20" s="6">
        <v>1</v>
      </c>
      <c r="U20" s="6">
        <v>11</v>
      </c>
      <c r="V20" s="6">
        <v>0</v>
      </c>
      <c r="W20" s="6">
        <v>49</v>
      </c>
      <c r="X20" s="6">
        <v>103</v>
      </c>
      <c r="Y20" s="6">
        <v>103</v>
      </c>
      <c r="Z20" s="6">
        <v>0</v>
      </c>
      <c r="AA20" s="6">
        <v>0</v>
      </c>
      <c r="AB20" s="6">
        <v>3</v>
      </c>
      <c r="AC20" s="6">
        <v>94</v>
      </c>
      <c r="AD20" s="6">
        <v>87</v>
      </c>
      <c r="AE20" s="6">
        <v>94</v>
      </c>
      <c r="AF20" s="6">
        <v>46</v>
      </c>
      <c r="AG20" s="6">
        <v>57</v>
      </c>
      <c r="AH20" s="6">
        <v>3</v>
      </c>
      <c r="AI20" s="6">
        <v>2</v>
      </c>
      <c r="AJ20" s="6">
        <v>1</v>
      </c>
      <c r="AK20" s="6">
        <v>0</v>
      </c>
      <c r="AL20" s="6">
        <v>0</v>
      </c>
      <c r="AM20" s="6">
        <v>0</v>
      </c>
      <c r="AN20" s="6">
        <v>3</v>
      </c>
      <c r="AO20" s="6">
        <v>1</v>
      </c>
      <c r="AP20" s="6">
        <v>3</v>
      </c>
      <c r="AQ20" s="6">
        <v>0</v>
      </c>
      <c r="AR20" s="6">
        <v>0</v>
      </c>
      <c r="AS20" s="6">
        <v>0</v>
      </c>
      <c r="AT20" s="6">
        <v>0</v>
      </c>
      <c r="AU20" s="6">
        <v>18</v>
      </c>
      <c r="AV20" s="6">
        <v>6</v>
      </c>
      <c r="AW20" s="6">
        <v>18</v>
      </c>
      <c r="AX20" s="6">
        <v>0</v>
      </c>
      <c r="AY20" s="6">
        <v>0</v>
      </c>
      <c r="AZ20" s="6">
        <v>0</v>
      </c>
      <c r="BA20" s="6">
        <v>0</v>
      </c>
      <c r="BB20" s="6">
        <v>27</v>
      </c>
      <c r="BC20" s="6">
        <v>8</v>
      </c>
      <c r="BD20" s="6">
        <v>22</v>
      </c>
      <c r="BE20" s="6">
        <v>4</v>
      </c>
      <c r="BF20" s="6">
        <v>1</v>
      </c>
      <c r="BG20" s="6">
        <v>0</v>
      </c>
      <c r="BH20" s="6">
        <v>0</v>
      </c>
      <c r="BI20" s="6">
        <v>48</v>
      </c>
      <c r="BJ20" s="6">
        <v>10</v>
      </c>
      <c r="BK20" s="6">
        <v>10</v>
      </c>
      <c r="BL20" s="6">
        <v>10</v>
      </c>
      <c r="BM20" s="6">
        <v>0</v>
      </c>
      <c r="BN20" s="6">
        <v>8</v>
      </c>
      <c r="BO20" s="6">
        <v>7</v>
      </c>
      <c r="BP20" s="6">
        <v>8</v>
      </c>
      <c r="BQ20" s="6">
        <v>0</v>
      </c>
      <c r="BR20" s="6">
        <v>17</v>
      </c>
      <c r="BS20" s="6">
        <v>17</v>
      </c>
      <c r="BT20" s="6">
        <v>16</v>
      </c>
      <c r="BU20" s="6">
        <v>1</v>
      </c>
      <c r="BV20" s="6">
        <v>35</v>
      </c>
      <c r="BW20" s="6">
        <v>4</v>
      </c>
      <c r="BX20" s="6">
        <v>4</v>
      </c>
      <c r="BY20" s="6">
        <v>0</v>
      </c>
      <c r="BZ20" s="6">
        <v>0</v>
      </c>
      <c r="CA20" s="6">
        <v>6</v>
      </c>
      <c r="CB20" s="6">
        <v>0</v>
      </c>
      <c r="CC20" s="6">
        <v>0</v>
      </c>
      <c r="CD20" s="6">
        <v>10</v>
      </c>
      <c r="CE20" s="6">
        <v>0</v>
      </c>
      <c r="CF20" s="6">
        <v>0</v>
      </c>
      <c r="CG20" s="6">
        <v>4</v>
      </c>
      <c r="CH20" s="6">
        <v>0</v>
      </c>
      <c r="CI20" s="6">
        <v>0</v>
      </c>
      <c r="CJ20" s="6">
        <v>0</v>
      </c>
      <c r="CK20" s="6">
        <v>0</v>
      </c>
      <c r="CL20" s="6">
        <v>0</v>
      </c>
      <c r="CM20" s="6">
        <v>0</v>
      </c>
      <c r="CN20" s="6">
        <v>0</v>
      </c>
      <c r="CO20" s="6">
        <v>0</v>
      </c>
      <c r="CP20" s="6">
        <v>0</v>
      </c>
      <c r="CQ20" s="6">
        <v>0</v>
      </c>
      <c r="CR20" s="6">
        <v>0</v>
      </c>
      <c r="CS20" s="6">
        <v>0</v>
      </c>
      <c r="CT20" s="6">
        <v>0</v>
      </c>
      <c r="CU20" s="6">
        <v>3</v>
      </c>
      <c r="CV20" s="6">
        <v>2</v>
      </c>
      <c r="CW20" s="6">
        <v>1</v>
      </c>
      <c r="CX20" s="6">
        <v>0</v>
      </c>
      <c r="CY20" s="6">
        <v>0</v>
      </c>
      <c r="CZ20" s="6">
        <v>0</v>
      </c>
      <c r="DA20" s="6">
        <v>48</v>
      </c>
      <c r="DB20" s="6">
        <v>43</v>
      </c>
      <c r="DC20" s="6">
        <v>4</v>
      </c>
      <c r="DD20" s="6">
        <v>1</v>
      </c>
      <c r="DE20" s="6">
        <v>0</v>
      </c>
      <c r="DF20" s="6">
        <v>0</v>
      </c>
      <c r="DG20" s="6">
        <v>39</v>
      </c>
      <c r="DH20" s="6">
        <v>38</v>
      </c>
      <c r="DI20" s="6">
        <v>1</v>
      </c>
      <c r="DJ20" s="6">
        <v>10</v>
      </c>
      <c r="DK20" s="6">
        <v>0</v>
      </c>
      <c r="DL20" s="6">
        <v>104</v>
      </c>
      <c r="DM20" s="6">
        <v>3</v>
      </c>
      <c r="DN20" s="6">
        <v>48</v>
      </c>
      <c r="DO20" s="6">
        <v>35</v>
      </c>
      <c r="DP20" s="6">
        <v>8</v>
      </c>
      <c r="DQ20" s="6">
        <v>15</v>
      </c>
      <c r="DR20" s="6">
        <v>34</v>
      </c>
      <c r="DS20" s="6">
        <v>19</v>
      </c>
      <c r="DT20" s="6">
        <v>0</v>
      </c>
      <c r="DU20" s="6">
        <v>14</v>
      </c>
      <c r="DV20" s="6">
        <v>1</v>
      </c>
      <c r="DW20" s="6">
        <v>0</v>
      </c>
      <c r="DX20" s="6">
        <v>0</v>
      </c>
      <c r="DY20" s="6">
        <v>0</v>
      </c>
      <c r="DZ20" s="6">
        <v>0</v>
      </c>
      <c r="EA20" s="6">
        <v>2</v>
      </c>
      <c r="EB20" s="6">
        <v>0</v>
      </c>
      <c r="EC20" s="6">
        <v>0</v>
      </c>
      <c r="ED20" s="6">
        <v>2</v>
      </c>
      <c r="EE20" s="6">
        <v>2</v>
      </c>
      <c r="EF20" s="6">
        <v>14</v>
      </c>
      <c r="EG20" s="6">
        <v>81</v>
      </c>
      <c r="EH20" s="6">
        <v>8</v>
      </c>
      <c r="EI20" s="6">
        <v>0</v>
      </c>
      <c r="EJ20" s="6">
        <v>0</v>
      </c>
      <c r="EK20" s="6">
        <v>15</v>
      </c>
      <c r="EL20" s="6">
        <v>25</v>
      </c>
      <c r="EM20" s="6">
        <v>20</v>
      </c>
      <c r="EN20" s="6">
        <v>31</v>
      </c>
      <c r="EO20" s="6">
        <v>12</v>
      </c>
      <c r="EP20" s="6">
        <v>43</v>
      </c>
      <c r="EQ20" s="6">
        <v>30</v>
      </c>
      <c r="ER20" s="6">
        <v>60</v>
      </c>
      <c r="ES20" s="6">
        <v>13</v>
      </c>
      <c r="ET20" s="6">
        <v>4</v>
      </c>
      <c r="EU20" s="6">
        <v>3</v>
      </c>
      <c r="EV20" s="6">
        <v>7</v>
      </c>
      <c r="EW20" s="6">
        <v>9</v>
      </c>
      <c r="EX20" s="6">
        <v>3</v>
      </c>
      <c r="EY20" s="6">
        <v>9</v>
      </c>
      <c r="EZ20" s="6">
        <v>3</v>
      </c>
      <c r="FA20" s="6">
        <v>0</v>
      </c>
      <c r="FB20" s="6">
        <v>8</v>
      </c>
      <c r="FC20" s="6">
        <v>0</v>
      </c>
      <c r="FD20" s="6">
        <v>1</v>
      </c>
      <c r="FE20" s="6">
        <v>0</v>
      </c>
      <c r="FF20" s="6">
        <v>0</v>
      </c>
      <c r="FG20" s="6">
        <v>0</v>
      </c>
      <c r="FH20" s="6">
        <v>1</v>
      </c>
      <c r="FI20" s="6">
        <v>10</v>
      </c>
      <c r="FJ20" s="6">
        <v>7</v>
      </c>
      <c r="FK20" s="6">
        <v>0</v>
      </c>
      <c r="FL20" s="6">
        <v>0</v>
      </c>
      <c r="FM20" s="6">
        <v>0</v>
      </c>
      <c r="FN20" s="6">
        <v>0</v>
      </c>
      <c r="FO20" s="6">
        <v>0</v>
      </c>
      <c r="FP20" s="6">
        <v>0</v>
      </c>
      <c r="FQ20" s="6">
        <v>1</v>
      </c>
      <c r="FR20" s="6">
        <v>8</v>
      </c>
      <c r="FS20" s="6">
        <v>101</v>
      </c>
      <c r="FT20" s="6">
        <v>0</v>
      </c>
      <c r="FU20" s="6">
        <v>0</v>
      </c>
      <c r="FV20" s="6">
        <v>0</v>
      </c>
      <c r="FW20" s="6">
        <v>0</v>
      </c>
      <c r="FX20" s="6">
        <v>0</v>
      </c>
      <c r="FY20" s="6">
        <v>2</v>
      </c>
      <c r="FZ20" s="6">
        <v>3</v>
      </c>
      <c r="GA20" s="6">
        <v>1</v>
      </c>
      <c r="GB20" s="6">
        <v>0</v>
      </c>
      <c r="GC20" s="6">
        <v>0</v>
      </c>
      <c r="GD20" s="6">
        <v>0</v>
      </c>
      <c r="GE20" s="6">
        <v>0</v>
      </c>
      <c r="GF20" s="6">
        <v>0</v>
      </c>
    </row>
    <row r="21" spans="1:188">
      <c r="A21" s="5" t="s">
        <v>731</v>
      </c>
      <c r="B21" s="6" t="s">
        <v>402</v>
      </c>
      <c r="C21" s="6">
        <v>26</v>
      </c>
      <c r="D21" s="6">
        <v>0</v>
      </c>
      <c r="E21" s="6">
        <v>1</v>
      </c>
      <c r="F21" s="6">
        <v>2</v>
      </c>
      <c r="G21" s="6">
        <v>3</v>
      </c>
      <c r="H21" s="6">
        <v>3</v>
      </c>
      <c r="I21" s="6">
        <v>0</v>
      </c>
      <c r="J21" s="6">
        <v>1</v>
      </c>
      <c r="K21" s="6">
        <v>2</v>
      </c>
      <c r="L21" s="6">
        <v>3</v>
      </c>
      <c r="M21" s="6">
        <v>0</v>
      </c>
      <c r="N21" s="6">
        <v>0</v>
      </c>
      <c r="O21" s="6">
        <v>1</v>
      </c>
      <c r="P21" s="6">
        <v>1</v>
      </c>
      <c r="Q21" s="6">
        <v>2</v>
      </c>
      <c r="R21" s="6">
        <v>0</v>
      </c>
      <c r="S21" s="6">
        <v>2</v>
      </c>
      <c r="T21" s="6">
        <v>3</v>
      </c>
      <c r="U21" s="6">
        <v>5</v>
      </c>
      <c r="V21" s="6">
        <v>1</v>
      </c>
      <c r="W21" s="6">
        <v>19</v>
      </c>
      <c r="X21" s="6">
        <v>55</v>
      </c>
      <c r="Y21" s="6">
        <v>55</v>
      </c>
      <c r="Z21" s="6">
        <v>0</v>
      </c>
      <c r="AA21" s="6">
        <v>0</v>
      </c>
      <c r="AB21" s="6">
        <v>-29</v>
      </c>
      <c r="AC21" s="6">
        <v>52</v>
      </c>
      <c r="AD21" s="6">
        <v>40</v>
      </c>
      <c r="AE21" s="6">
        <v>52</v>
      </c>
      <c r="AF21" s="6">
        <v>29</v>
      </c>
      <c r="AG21" s="6">
        <v>26</v>
      </c>
      <c r="AH21" s="6">
        <v>2</v>
      </c>
      <c r="AI21" s="6">
        <v>1</v>
      </c>
      <c r="AJ21" s="6">
        <v>0</v>
      </c>
      <c r="AK21" s="6">
        <v>0</v>
      </c>
      <c r="AL21" s="6">
        <v>0</v>
      </c>
      <c r="AM21" s="6">
        <v>1</v>
      </c>
      <c r="AN21" s="6">
        <v>2</v>
      </c>
      <c r="AO21" s="6">
        <v>2</v>
      </c>
      <c r="AP21" s="6">
        <v>1</v>
      </c>
      <c r="AQ21" s="6">
        <v>0</v>
      </c>
      <c r="AR21" s="6">
        <v>1</v>
      </c>
      <c r="AS21" s="6">
        <v>0</v>
      </c>
      <c r="AT21" s="6">
        <v>0</v>
      </c>
      <c r="AU21" s="6">
        <v>6</v>
      </c>
      <c r="AV21" s="6">
        <v>4</v>
      </c>
      <c r="AW21" s="6">
        <v>6</v>
      </c>
      <c r="AX21" s="6">
        <v>0</v>
      </c>
      <c r="AY21" s="6">
        <v>0</v>
      </c>
      <c r="AZ21" s="6">
        <v>0</v>
      </c>
      <c r="BA21" s="6">
        <v>0</v>
      </c>
      <c r="BB21" s="6">
        <v>19</v>
      </c>
      <c r="BC21" s="6">
        <v>19</v>
      </c>
      <c r="BD21" s="6">
        <v>5</v>
      </c>
      <c r="BE21" s="6">
        <v>6</v>
      </c>
      <c r="BF21" s="6">
        <v>0</v>
      </c>
      <c r="BG21" s="6">
        <v>0</v>
      </c>
      <c r="BH21" s="6">
        <v>8</v>
      </c>
      <c r="BI21" s="6">
        <v>27</v>
      </c>
      <c r="BJ21" s="6">
        <v>1</v>
      </c>
      <c r="BK21" s="6">
        <v>1</v>
      </c>
      <c r="BL21" s="6">
        <v>1</v>
      </c>
      <c r="BM21" s="6">
        <v>0</v>
      </c>
      <c r="BN21" s="6">
        <v>8</v>
      </c>
      <c r="BO21" s="6">
        <v>8</v>
      </c>
      <c r="BP21" s="6">
        <v>8</v>
      </c>
      <c r="BQ21" s="6">
        <v>0</v>
      </c>
      <c r="BR21" s="6">
        <v>13</v>
      </c>
      <c r="BS21" s="6">
        <v>13</v>
      </c>
      <c r="BT21" s="6">
        <v>13</v>
      </c>
      <c r="BU21" s="6">
        <v>0</v>
      </c>
      <c r="BV21" s="6">
        <v>22</v>
      </c>
      <c r="BW21" s="6">
        <v>1</v>
      </c>
      <c r="BX21" s="6">
        <v>1</v>
      </c>
      <c r="BY21" s="6">
        <v>0</v>
      </c>
      <c r="BZ21" s="6">
        <v>0</v>
      </c>
      <c r="CA21" s="6">
        <v>3</v>
      </c>
      <c r="CB21" s="6">
        <v>0</v>
      </c>
      <c r="CC21" s="6">
        <v>0</v>
      </c>
      <c r="CD21" s="6">
        <v>4</v>
      </c>
      <c r="CE21" s="6">
        <v>0</v>
      </c>
      <c r="CF21" s="6">
        <v>0</v>
      </c>
      <c r="CG21" s="6">
        <v>0</v>
      </c>
      <c r="CH21" s="6">
        <v>0</v>
      </c>
      <c r="CI21" s="6">
        <v>0</v>
      </c>
      <c r="CJ21" s="6">
        <v>0</v>
      </c>
      <c r="CK21" s="6">
        <v>0</v>
      </c>
      <c r="CL21" s="6">
        <v>0</v>
      </c>
      <c r="CM21" s="6">
        <v>0</v>
      </c>
      <c r="CN21" s="6">
        <v>0</v>
      </c>
      <c r="CO21" s="6">
        <v>0</v>
      </c>
      <c r="CP21" s="6">
        <v>0</v>
      </c>
      <c r="CQ21" s="6">
        <v>0</v>
      </c>
      <c r="CR21" s="6">
        <v>0</v>
      </c>
      <c r="CS21" s="6">
        <v>0</v>
      </c>
      <c r="CT21" s="6">
        <v>0</v>
      </c>
      <c r="CU21" s="6">
        <v>2</v>
      </c>
      <c r="CV21" s="6">
        <v>1</v>
      </c>
      <c r="CW21" s="6">
        <v>0</v>
      </c>
      <c r="CX21" s="6">
        <v>0</v>
      </c>
      <c r="CY21" s="6">
        <v>0</v>
      </c>
      <c r="CZ21" s="6">
        <v>1</v>
      </c>
      <c r="DA21" s="6">
        <v>27</v>
      </c>
      <c r="DB21" s="6">
        <v>12</v>
      </c>
      <c r="DC21" s="6">
        <v>6</v>
      </c>
      <c r="DD21" s="6">
        <v>1</v>
      </c>
      <c r="DE21" s="6">
        <v>0</v>
      </c>
      <c r="DF21" s="6">
        <v>8</v>
      </c>
      <c r="DG21" s="6">
        <v>22</v>
      </c>
      <c r="DH21" s="6">
        <v>22</v>
      </c>
      <c r="DI21" s="6">
        <v>0</v>
      </c>
      <c r="DJ21" s="6">
        <v>4</v>
      </c>
      <c r="DK21" s="6">
        <v>0</v>
      </c>
      <c r="DL21" s="6">
        <v>55</v>
      </c>
      <c r="DM21" s="6">
        <v>2</v>
      </c>
      <c r="DN21" s="6">
        <v>27</v>
      </c>
      <c r="DO21" s="6">
        <v>22</v>
      </c>
      <c r="DP21" s="6">
        <v>4</v>
      </c>
      <c r="DQ21" s="6">
        <v>25</v>
      </c>
      <c r="DR21" s="6">
        <v>22</v>
      </c>
      <c r="DS21" s="6">
        <v>0</v>
      </c>
      <c r="DT21" s="6">
        <v>0</v>
      </c>
      <c r="DU21" s="6">
        <v>2</v>
      </c>
      <c r="DV21" s="6">
        <v>0</v>
      </c>
      <c r="DW21" s="6">
        <v>0</v>
      </c>
      <c r="DX21" s="6">
        <v>0</v>
      </c>
      <c r="DY21" s="6">
        <v>0</v>
      </c>
      <c r="DZ21" s="6">
        <v>0</v>
      </c>
      <c r="EA21" s="6">
        <v>0</v>
      </c>
      <c r="EB21" s="6">
        <v>0</v>
      </c>
      <c r="EC21" s="6">
        <v>0</v>
      </c>
      <c r="ED21" s="6">
        <v>0</v>
      </c>
      <c r="EE21" s="6">
        <v>0</v>
      </c>
      <c r="EF21" s="6">
        <v>0</v>
      </c>
      <c r="EG21" s="6">
        <v>43</v>
      </c>
      <c r="EH21" s="6">
        <v>12</v>
      </c>
      <c r="EI21" s="6">
        <v>0</v>
      </c>
      <c r="EJ21" s="6">
        <v>0</v>
      </c>
      <c r="EK21" s="6">
        <v>3</v>
      </c>
      <c r="EL21" s="6">
        <v>9</v>
      </c>
      <c r="EM21" s="6">
        <v>20</v>
      </c>
      <c r="EN21" s="6">
        <v>18</v>
      </c>
      <c r="EO21" s="6">
        <v>5</v>
      </c>
      <c r="EP21" s="6">
        <v>23</v>
      </c>
      <c r="EQ21" s="6">
        <v>9</v>
      </c>
      <c r="ER21" s="6">
        <v>38</v>
      </c>
      <c r="ES21" s="6">
        <v>8</v>
      </c>
      <c r="ET21" s="6">
        <v>1</v>
      </c>
      <c r="EU21" s="6">
        <v>1</v>
      </c>
      <c r="EV21" s="6">
        <v>2</v>
      </c>
      <c r="EW21" s="6">
        <v>4</v>
      </c>
      <c r="EX21" s="6">
        <v>2</v>
      </c>
      <c r="EY21" s="6">
        <v>2</v>
      </c>
      <c r="EZ21" s="6">
        <v>4</v>
      </c>
      <c r="FA21" s="6">
        <v>1</v>
      </c>
      <c r="FB21" s="6">
        <v>0</v>
      </c>
      <c r="FC21" s="6">
        <v>0</v>
      </c>
      <c r="FD21" s="6">
        <v>2</v>
      </c>
      <c r="FE21" s="6">
        <v>0</v>
      </c>
      <c r="FF21" s="6">
        <v>0</v>
      </c>
      <c r="FG21" s="6">
        <v>0</v>
      </c>
      <c r="FH21" s="6">
        <v>0</v>
      </c>
      <c r="FI21" s="6">
        <v>3</v>
      </c>
      <c r="FJ21" s="6">
        <v>0</v>
      </c>
      <c r="FK21" s="6">
        <v>2</v>
      </c>
      <c r="FL21" s="6">
        <v>0</v>
      </c>
      <c r="FM21" s="6">
        <v>0</v>
      </c>
      <c r="FN21" s="6">
        <v>0</v>
      </c>
      <c r="FO21" s="6">
        <v>0</v>
      </c>
      <c r="FP21" s="6">
        <v>0</v>
      </c>
      <c r="FQ21" s="6">
        <v>0</v>
      </c>
      <c r="FR21" s="6">
        <v>2</v>
      </c>
      <c r="FS21" s="6">
        <v>54</v>
      </c>
      <c r="FT21" s="6">
        <v>0</v>
      </c>
      <c r="FU21" s="6">
        <v>0</v>
      </c>
      <c r="FV21" s="6">
        <v>0</v>
      </c>
      <c r="FW21" s="6">
        <v>17</v>
      </c>
      <c r="FX21" s="6">
        <v>0</v>
      </c>
      <c r="FY21" s="6">
        <v>0</v>
      </c>
      <c r="FZ21" s="6">
        <v>0</v>
      </c>
      <c r="GA21" s="6">
        <v>0</v>
      </c>
      <c r="GB21" s="6">
        <v>0</v>
      </c>
      <c r="GC21" s="6">
        <v>0</v>
      </c>
      <c r="GD21" s="6">
        <v>0</v>
      </c>
      <c r="GE21" s="6">
        <v>0</v>
      </c>
      <c r="GF21" s="6">
        <v>0</v>
      </c>
    </row>
    <row r="22" spans="1:188">
      <c r="A22" s="5" t="s">
        <v>732</v>
      </c>
      <c r="B22" s="6" t="s">
        <v>409</v>
      </c>
      <c r="C22" s="6">
        <v>25</v>
      </c>
      <c r="D22" s="6">
        <v>0</v>
      </c>
      <c r="E22" s="6">
        <v>1</v>
      </c>
      <c r="F22" s="6">
        <v>2</v>
      </c>
      <c r="G22" s="6">
        <v>3</v>
      </c>
      <c r="H22" s="6">
        <v>3</v>
      </c>
      <c r="I22" s="6">
        <v>0</v>
      </c>
      <c r="J22" s="6">
        <v>1</v>
      </c>
      <c r="K22" s="6">
        <v>2</v>
      </c>
      <c r="L22" s="6">
        <v>3</v>
      </c>
      <c r="M22" s="6">
        <v>0</v>
      </c>
      <c r="N22" s="6">
        <v>0</v>
      </c>
      <c r="O22" s="6">
        <v>0</v>
      </c>
      <c r="P22" s="6">
        <v>1</v>
      </c>
      <c r="Q22" s="6">
        <v>1</v>
      </c>
      <c r="R22" s="6">
        <v>0</v>
      </c>
      <c r="S22" s="6">
        <v>1</v>
      </c>
      <c r="T22" s="6">
        <v>3</v>
      </c>
      <c r="U22" s="6">
        <v>4</v>
      </c>
      <c r="V22" s="6">
        <v>0</v>
      </c>
      <c r="W22" s="6">
        <v>20</v>
      </c>
      <c r="X22" s="6">
        <v>45</v>
      </c>
      <c r="Y22" s="6">
        <v>45</v>
      </c>
      <c r="Z22" s="6">
        <v>0</v>
      </c>
      <c r="AA22" s="6">
        <v>0</v>
      </c>
      <c r="AB22" s="6">
        <v>-20</v>
      </c>
      <c r="AC22" s="6">
        <v>42</v>
      </c>
      <c r="AD22" s="6">
        <v>38</v>
      </c>
      <c r="AE22" s="6">
        <v>42</v>
      </c>
      <c r="AF22" s="6">
        <v>36</v>
      </c>
      <c r="AG22" s="6">
        <v>9</v>
      </c>
      <c r="AH22" s="6">
        <v>1</v>
      </c>
      <c r="AI22" s="6">
        <v>0</v>
      </c>
      <c r="AJ22" s="6">
        <v>1</v>
      </c>
      <c r="AK22" s="6">
        <v>0</v>
      </c>
      <c r="AL22" s="6">
        <v>0</v>
      </c>
      <c r="AM22" s="6">
        <v>0</v>
      </c>
      <c r="AN22" s="6">
        <v>1</v>
      </c>
      <c r="AO22" s="6">
        <v>1</v>
      </c>
      <c r="AP22" s="6">
        <v>1</v>
      </c>
      <c r="AQ22" s="6">
        <v>0</v>
      </c>
      <c r="AR22" s="6">
        <v>0</v>
      </c>
      <c r="AS22" s="6">
        <v>0</v>
      </c>
      <c r="AT22" s="6">
        <v>0</v>
      </c>
      <c r="AU22" s="6">
        <v>5</v>
      </c>
      <c r="AV22" s="6">
        <v>4</v>
      </c>
      <c r="AW22" s="6">
        <v>4</v>
      </c>
      <c r="AX22" s="6">
        <v>0</v>
      </c>
      <c r="AY22" s="6">
        <v>1</v>
      </c>
      <c r="AZ22" s="6">
        <v>0</v>
      </c>
      <c r="BA22" s="6">
        <v>0</v>
      </c>
      <c r="BB22" s="6">
        <v>9</v>
      </c>
      <c r="BC22" s="6">
        <v>9</v>
      </c>
      <c r="BD22" s="6">
        <v>3</v>
      </c>
      <c r="BE22" s="6">
        <v>4</v>
      </c>
      <c r="BF22" s="6">
        <v>0</v>
      </c>
      <c r="BG22" s="6">
        <v>0</v>
      </c>
      <c r="BH22" s="6">
        <v>2</v>
      </c>
      <c r="BI22" s="6">
        <v>15</v>
      </c>
      <c r="BJ22" s="6">
        <v>2</v>
      </c>
      <c r="BK22" s="6">
        <v>2</v>
      </c>
      <c r="BL22" s="6">
        <v>2</v>
      </c>
      <c r="BM22" s="6">
        <v>0</v>
      </c>
      <c r="BN22" s="6">
        <v>10</v>
      </c>
      <c r="BO22" s="6">
        <v>10</v>
      </c>
      <c r="BP22" s="6">
        <v>10</v>
      </c>
      <c r="BQ22" s="6">
        <v>0</v>
      </c>
      <c r="BR22" s="6">
        <v>13</v>
      </c>
      <c r="BS22" s="6">
        <v>13</v>
      </c>
      <c r="BT22" s="6">
        <v>13</v>
      </c>
      <c r="BU22" s="6">
        <v>0</v>
      </c>
      <c r="BV22" s="6">
        <v>25</v>
      </c>
      <c r="BW22" s="6">
        <v>1</v>
      </c>
      <c r="BX22" s="6">
        <v>1</v>
      </c>
      <c r="BY22" s="6">
        <v>0</v>
      </c>
      <c r="BZ22" s="6">
        <v>0</v>
      </c>
      <c r="CA22" s="6">
        <v>3</v>
      </c>
      <c r="CB22" s="6">
        <v>0</v>
      </c>
      <c r="CC22" s="6">
        <v>0</v>
      </c>
      <c r="CD22" s="6">
        <v>4</v>
      </c>
      <c r="CE22" s="6">
        <v>0</v>
      </c>
      <c r="CF22" s="6">
        <v>0</v>
      </c>
      <c r="CG22" s="6">
        <v>0</v>
      </c>
      <c r="CH22" s="6">
        <v>0</v>
      </c>
      <c r="CI22" s="6">
        <v>0</v>
      </c>
      <c r="CJ22" s="6">
        <v>0</v>
      </c>
      <c r="CK22" s="6">
        <v>0</v>
      </c>
      <c r="CL22" s="6">
        <v>0</v>
      </c>
      <c r="CM22" s="6">
        <v>0</v>
      </c>
      <c r="CN22" s="6">
        <v>0</v>
      </c>
      <c r="CO22" s="6">
        <v>0</v>
      </c>
      <c r="CP22" s="6">
        <v>0</v>
      </c>
      <c r="CQ22" s="6">
        <v>0</v>
      </c>
      <c r="CR22" s="6">
        <v>0</v>
      </c>
      <c r="CS22" s="6">
        <v>0</v>
      </c>
      <c r="CT22" s="6">
        <v>0</v>
      </c>
      <c r="CU22" s="6">
        <v>1</v>
      </c>
      <c r="CV22" s="6">
        <v>0</v>
      </c>
      <c r="CW22" s="6">
        <v>1</v>
      </c>
      <c r="CX22" s="6">
        <v>0</v>
      </c>
      <c r="CY22" s="6">
        <v>0</v>
      </c>
      <c r="CZ22" s="6">
        <v>0</v>
      </c>
      <c r="DA22" s="6">
        <v>15</v>
      </c>
      <c r="DB22" s="6">
        <v>8</v>
      </c>
      <c r="DC22" s="6">
        <v>4</v>
      </c>
      <c r="DD22" s="6">
        <v>1</v>
      </c>
      <c r="DE22" s="6">
        <v>0</v>
      </c>
      <c r="DF22" s="6">
        <v>2</v>
      </c>
      <c r="DG22" s="6">
        <v>25</v>
      </c>
      <c r="DH22" s="6">
        <v>25</v>
      </c>
      <c r="DI22" s="6">
        <v>0</v>
      </c>
      <c r="DJ22" s="6">
        <v>4</v>
      </c>
      <c r="DK22" s="6">
        <v>0</v>
      </c>
      <c r="DL22" s="6">
        <v>45</v>
      </c>
      <c r="DM22" s="6">
        <v>1</v>
      </c>
      <c r="DN22" s="6">
        <v>15</v>
      </c>
      <c r="DO22" s="6">
        <v>25</v>
      </c>
      <c r="DP22" s="6">
        <v>4</v>
      </c>
      <c r="DQ22" s="6">
        <v>14</v>
      </c>
      <c r="DR22" s="6">
        <v>25</v>
      </c>
      <c r="DS22" s="6">
        <v>0</v>
      </c>
      <c r="DT22" s="6">
        <v>0</v>
      </c>
      <c r="DU22" s="6">
        <v>1</v>
      </c>
      <c r="DV22" s="6">
        <v>0</v>
      </c>
      <c r="DW22" s="6">
        <v>0</v>
      </c>
      <c r="DX22" s="6">
        <v>0</v>
      </c>
      <c r="DY22" s="6">
        <v>0</v>
      </c>
      <c r="DZ22" s="6">
        <v>0</v>
      </c>
      <c r="EA22" s="6">
        <v>0</v>
      </c>
      <c r="EB22" s="6">
        <v>0</v>
      </c>
      <c r="EC22" s="6">
        <v>0</v>
      </c>
      <c r="ED22" s="6">
        <v>0</v>
      </c>
      <c r="EE22" s="6">
        <v>0</v>
      </c>
      <c r="EF22" s="6">
        <v>0</v>
      </c>
      <c r="EG22" s="6">
        <v>41</v>
      </c>
      <c r="EH22" s="6">
        <v>4</v>
      </c>
      <c r="EI22" s="6">
        <v>0</v>
      </c>
      <c r="EJ22" s="6">
        <v>0</v>
      </c>
      <c r="EK22" s="6">
        <v>4</v>
      </c>
      <c r="EL22" s="6">
        <v>5</v>
      </c>
      <c r="EM22" s="6">
        <v>23</v>
      </c>
      <c r="EN22" s="6">
        <v>11</v>
      </c>
      <c r="EO22" s="6">
        <v>2</v>
      </c>
      <c r="EP22" s="6">
        <v>13</v>
      </c>
      <c r="EQ22" s="6">
        <v>6</v>
      </c>
      <c r="ER22" s="6">
        <v>37</v>
      </c>
      <c r="ES22" s="6">
        <v>2</v>
      </c>
      <c r="ET22" s="6">
        <v>0</v>
      </c>
      <c r="EU22" s="6">
        <v>2</v>
      </c>
      <c r="EV22" s="6">
        <v>2</v>
      </c>
      <c r="EW22" s="6">
        <v>1</v>
      </c>
      <c r="EX22" s="6">
        <v>0</v>
      </c>
      <c r="EY22" s="6">
        <v>0</v>
      </c>
      <c r="EZ22" s="6">
        <v>2</v>
      </c>
      <c r="FA22" s="6">
        <v>2</v>
      </c>
      <c r="FB22" s="6">
        <v>0</v>
      </c>
      <c r="FC22" s="6">
        <v>0</v>
      </c>
      <c r="FD22" s="6">
        <v>1</v>
      </c>
      <c r="FE22" s="6">
        <v>1</v>
      </c>
      <c r="FF22" s="6">
        <v>0</v>
      </c>
      <c r="FG22" s="6">
        <v>0</v>
      </c>
      <c r="FH22" s="6">
        <v>0</v>
      </c>
      <c r="FI22" s="6">
        <v>4</v>
      </c>
      <c r="FJ22" s="6">
        <v>3</v>
      </c>
      <c r="FK22" s="6">
        <v>0</v>
      </c>
      <c r="FL22" s="6">
        <v>0</v>
      </c>
      <c r="FM22" s="6">
        <v>0</v>
      </c>
      <c r="FN22" s="6">
        <v>0</v>
      </c>
      <c r="FO22" s="6">
        <v>0</v>
      </c>
      <c r="FP22" s="6">
        <v>0</v>
      </c>
      <c r="FQ22" s="6">
        <v>0</v>
      </c>
      <c r="FR22" s="6">
        <v>3</v>
      </c>
      <c r="FS22" s="6">
        <v>44</v>
      </c>
      <c r="FT22" s="6">
        <v>1</v>
      </c>
      <c r="FU22" s="6">
        <v>0</v>
      </c>
      <c r="FV22" s="6">
        <v>0</v>
      </c>
      <c r="FW22" s="6">
        <v>29</v>
      </c>
      <c r="FX22" s="6">
        <v>0</v>
      </c>
      <c r="FY22" s="6">
        <v>0</v>
      </c>
      <c r="FZ22" s="6">
        <v>2</v>
      </c>
      <c r="GA22" s="6">
        <v>0</v>
      </c>
      <c r="GB22" s="6">
        <v>0</v>
      </c>
      <c r="GC22" s="6">
        <v>0</v>
      </c>
      <c r="GD22" s="6">
        <v>0</v>
      </c>
      <c r="GE22" s="6">
        <v>0</v>
      </c>
      <c r="GF22" s="6">
        <v>0</v>
      </c>
    </row>
    <row r="23" spans="1:188">
      <c r="A23" s="9" t="s">
        <v>112</v>
      </c>
      <c r="B23" s="6"/>
      <c r="C23" s="10">
        <f t="shared" ref="C23:BN23" si="3">SUM(C16:C22)</f>
        <v>686</v>
      </c>
      <c r="D23" s="10">
        <f t="shared" si="3"/>
        <v>9</v>
      </c>
      <c r="E23" s="10">
        <f t="shared" si="3"/>
        <v>36</v>
      </c>
      <c r="F23" s="10">
        <f t="shared" si="3"/>
        <v>12</v>
      </c>
      <c r="G23" s="10">
        <f t="shared" si="3"/>
        <v>48</v>
      </c>
      <c r="H23" s="10">
        <f t="shared" si="3"/>
        <v>57</v>
      </c>
      <c r="I23" s="10">
        <f t="shared" si="3"/>
        <v>9</v>
      </c>
      <c r="J23" s="10">
        <f t="shared" si="3"/>
        <v>28</v>
      </c>
      <c r="K23" s="10">
        <f t="shared" si="3"/>
        <v>19</v>
      </c>
      <c r="L23" s="10">
        <f t="shared" si="3"/>
        <v>56</v>
      </c>
      <c r="M23" s="10">
        <f t="shared" si="3"/>
        <v>0</v>
      </c>
      <c r="N23" s="10">
        <f t="shared" si="3"/>
        <v>3</v>
      </c>
      <c r="O23" s="10">
        <f t="shared" si="3"/>
        <v>3</v>
      </c>
      <c r="P23" s="10">
        <f t="shared" si="3"/>
        <v>2</v>
      </c>
      <c r="Q23" s="10">
        <f t="shared" si="3"/>
        <v>8</v>
      </c>
      <c r="R23" s="10">
        <f t="shared" si="3"/>
        <v>12</v>
      </c>
      <c r="S23" s="10">
        <f t="shared" si="3"/>
        <v>31</v>
      </c>
      <c r="T23" s="10">
        <f t="shared" si="3"/>
        <v>21</v>
      </c>
      <c r="U23" s="10">
        <f t="shared" si="3"/>
        <v>64</v>
      </c>
      <c r="V23" s="10">
        <f t="shared" si="3"/>
        <v>1</v>
      </c>
      <c r="W23" s="10">
        <f t="shared" si="3"/>
        <v>372</v>
      </c>
      <c r="X23" s="10">
        <f t="shared" si="3"/>
        <v>760</v>
      </c>
      <c r="Y23" s="10">
        <f t="shared" si="3"/>
        <v>760</v>
      </c>
      <c r="Z23" s="10">
        <f t="shared" si="3"/>
        <v>0</v>
      </c>
      <c r="AA23" s="10">
        <f t="shared" si="3"/>
        <v>0</v>
      </c>
      <c r="AB23" s="10">
        <f t="shared" si="3"/>
        <v>-75</v>
      </c>
      <c r="AC23" s="10">
        <f t="shared" si="3"/>
        <v>701</v>
      </c>
      <c r="AD23" s="10">
        <f t="shared" si="3"/>
        <v>645</v>
      </c>
      <c r="AE23" s="10">
        <f t="shared" si="3"/>
        <v>701</v>
      </c>
      <c r="AF23" s="10">
        <f t="shared" si="3"/>
        <v>355</v>
      </c>
      <c r="AG23" s="10">
        <f t="shared" si="3"/>
        <v>405</v>
      </c>
      <c r="AH23" s="10">
        <f t="shared" si="3"/>
        <v>11</v>
      </c>
      <c r="AI23" s="10">
        <f t="shared" si="3"/>
        <v>8</v>
      </c>
      <c r="AJ23" s="10">
        <f t="shared" si="3"/>
        <v>2</v>
      </c>
      <c r="AK23" s="10">
        <f t="shared" si="3"/>
        <v>0</v>
      </c>
      <c r="AL23" s="10">
        <f t="shared" si="3"/>
        <v>0</v>
      </c>
      <c r="AM23" s="10">
        <f t="shared" si="3"/>
        <v>1</v>
      </c>
      <c r="AN23" s="10">
        <f t="shared" si="3"/>
        <v>14</v>
      </c>
      <c r="AO23" s="10">
        <f t="shared" si="3"/>
        <v>8</v>
      </c>
      <c r="AP23" s="10">
        <f t="shared" si="3"/>
        <v>12</v>
      </c>
      <c r="AQ23" s="10">
        <f t="shared" si="3"/>
        <v>0</v>
      </c>
      <c r="AR23" s="10">
        <f t="shared" si="3"/>
        <v>2</v>
      </c>
      <c r="AS23" s="10">
        <f t="shared" si="3"/>
        <v>0</v>
      </c>
      <c r="AT23" s="10">
        <f t="shared" si="3"/>
        <v>0</v>
      </c>
      <c r="AU23" s="10">
        <f t="shared" si="3"/>
        <v>99</v>
      </c>
      <c r="AV23" s="10">
        <f t="shared" si="3"/>
        <v>43</v>
      </c>
      <c r="AW23" s="10">
        <f t="shared" si="3"/>
        <v>87</v>
      </c>
      <c r="AX23" s="10">
        <f t="shared" si="3"/>
        <v>0</v>
      </c>
      <c r="AY23" s="10">
        <f t="shared" si="3"/>
        <v>12</v>
      </c>
      <c r="AZ23" s="10">
        <f t="shared" si="3"/>
        <v>0</v>
      </c>
      <c r="BA23" s="10">
        <f t="shared" si="3"/>
        <v>0</v>
      </c>
      <c r="BB23" s="10">
        <f t="shared" si="3"/>
        <v>211</v>
      </c>
      <c r="BC23" s="10">
        <f t="shared" si="3"/>
        <v>119</v>
      </c>
      <c r="BD23" s="10">
        <f t="shared" si="3"/>
        <v>133</v>
      </c>
      <c r="BE23" s="10">
        <f t="shared" si="3"/>
        <v>48</v>
      </c>
      <c r="BF23" s="10">
        <f t="shared" si="3"/>
        <v>12</v>
      </c>
      <c r="BG23" s="10">
        <f t="shared" si="3"/>
        <v>8</v>
      </c>
      <c r="BH23" s="10">
        <f t="shared" si="3"/>
        <v>10</v>
      </c>
      <c r="BI23" s="10">
        <f t="shared" si="3"/>
        <v>324</v>
      </c>
      <c r="BJ23" s="10">
        <f t="shared" si="3"/>
        <v>78</v>
      </c>
      <c r="BK23" s="10">
        <f t="shared" si="3"/>
        <v>72</v>
      </c>
      <c r="BL23" s="10">
        <f t="shared" si="3"/>
        <v>78</v>
      </c>
      <c r="BM23" s="10">
        <f t="shared" si="3"/>
        <v>0</v>
      </c>
      <c r="BN23" s="10">
        <f t="shared" si="3"/>
        <v>90</v>
      </c>
      <c r="BO23" s="10">
        <f t="shared" ref="BO23:DZ23" si="4">SUM(BO16:BO22)</f>
        <v>86</v>
      </c>
      <c r="BP23" s="10">
        <f t="shared" si="4"/>
        <v>90</v>
      </c>
      <c r="BQ23" s="10">
        <f t="shared" si="4"/>
        <v>0</v>
      </c>
      <c r="BR23" s="10">
        <f t="shared" si="4"/>
        <v>158</v>
      </c>
      <c r="BS23" s="10">
        <f t="shared" si="4"/>
        <v>150</v>
      </c>
      <c r="BT23" s="10">
        <f t="shared" si="4"/>
        <v>152</v>
      </c>
      <c r="BU23" s="10">
        <f t="shared" si="4"/>
        <v>6</v>
      </c>
      <c r="BV23" s="10">
        <f t="shared" si="4"/>
        <v>326</v>
      </c>
      <c r="BW23" s="10">
        <f t="shared" si="4"/>
        <v>31</v>
      </c>
      <c r="BX23" s="10">
        <f t="shared" si="4"/>
        <v>31</v>
      </c>
      <c r="BY23" s="10">
        <f t="shared" si="4"/>
        <v>0</v>
      </c>
      <c r="BZ23" s="10">
        <f t="shared" si="4"/>
        <v>0</v>
      </c>
      <c r="CA23" s="10">
        <f t="shared" si="4"/>
        <v>39</v>
      </c>
      <c r="CB23" s="10">
        <f t="shared" si="4"/>
        <v>0</v>
      </c>
      <c r="CC23" s="10">
        <f t="shared" si="4"/>
        <v>0</v>
      </c>
      <c r="CD23" s="10">
        <f t="shared" si="4"/>
        <v>70</v>
      </c>
      <c r="CE23" s="10">
        <f t="shared" si="4"/>
        <v>0</v>
      </c>
      <c r="CF23" s="10">
        <f t="shared" si="4"/>
        <v>0</v>
      </c>
      <c r="CG23" s="10">
        <f t="shared" si="4"/>
        <v>17</v>
      </c>
      <c r="CH23" s="10">
        <f t="shared" si="4"/>
        <v>0</v>
      </c>
      <c r="CI23" s="10">
        <f t="shared" si="4"/>
        <v>2</v>
      </c>
      <c r="CJ23" s="10">
        <f t="shared" si="4"/>
        <v>0</v>
      </c>
      <c r="CK23" s="10">
        <f t="shared" si="4"/>
        <v>0</v>
      </c>
      <c r="CL23" s="10">
        <f t="shared" si="4"/>
        <v>2</v>
      </c>
      <c r="CM23" s="10">
        <f t="shared" si="4"/>
        <v>1</v>
      </c>
      <c r="CN23" s="10">
        <f t="shared" si="4"/>
        <v>0</v>
      </c>
      <c r="CO23" s="10">
        <f t="shared" si="4"/>
        <v>1</v>
      </c>
      <c r="CP23" s="10">
        <f t="shared" si="4"/>
        <v>0</v>
      </c>
      <c r="CQ23" s="10">
        <f t="shared" si="4"/>
        <v>0</v>
      </c>
      <c r="CR23" s="10">
        <f t="shared" si="4"/>
        <v>2</v>
      </c>
      <c r="CS23" s="10">
        <f t="shared" si="4"/>
        <v>0</v>
      </c>
      <c r="CT23" s="10">
        <f t="shared" si="4"/>
        <v>0</v>
      </c>
      <c r="CU23" s="10">
        <f t="shared" si="4"/>
        <v>11</v>
      </c>
      <c r="CV23" s="10">
        <f t="shared" si="4"/>
        <v>8</v>
      </c>
      <c r="CW23" s="10">
        <f t="shared" si="4"/>
        <v>2</v>
      </c>
      <c r="CX23" s="10">
        <f t="shared" si="4"/>
        <v>0</v>
      </c>
      <c r="CY23" s="10">
        <f t="shared" si="4"/>
        <v>0</v>
      </c>
      <c r="CZ23" s="10">
        <f t="shared" si="4"/>
        <v>1</v>
      </c>
      <c r="DA23" s="10">
        <f t="shared" si="4"/>
        <v>325</v>
      </c>
      <c r="DB23" s="10">
        <f t="shared" si="4"/>
        <v>233</v>
      </c>
      <c r="DC23" s="10">
        <f t="shared" si="4"/>
        <v>48</v>
      </c>
      <c r="DD23" s="10">
        <f t="shared" si="4"/>
        <v>26</v>
      </c>
      <c r="DE23" s="10">
        <f t="shared" si="4"/>
        <v>8</v>
      </c>
      <c r="DF23" s="10">
        <f t="shared" si="4"/>
        <v>10</v>
      </c>
      <c r="DG23" s="10">
        <f t="shared" si="4"/>
        <v>339</v>
      </c>
      <c r="DH23" s="10">
        <f t="shared" si="4"/>
        <v>333</v>
      </c>
      <c r="DI23" s="10">
        <f t="shared" si="4"/>
        <v>6</v>
      </c>
      <c r="DJ23" s="10">
        <f t="shared" si="4"/>
        <v>65</v>
      </c>
      <c r="DK23" s="10">
        <f t="shared" si="4"/>
        <v>0</v>
      </c>
      <c r="DL23" s="10">
        <f t="shared" si="4"/>
        <v>757</v>
      </c>
      <c r="DM23" s="10">
        <f t="shared" si="4"/>
        <v>11</v>
      </c>
      <c r="DN23" s="10">
        <f t="shared" si="4"/>
        <v>324</v>
      </c>
      <c r="DO23" s="10">
        <f t="shared" si="4"/>
        <v>325</v>
      </c>
      <c r="DP23" s="10">
        <f t="shared" si="4"/>
        <v>61</v>
      </c>
      <c r="DQ23" s="10">
        <f t="shared" si="4"/>
        <v>170</v>
      </c>
      <c r="DR23" s="10">
        <f t="shared" si="4"/>
        <v>308</v>
      </c>
      <c r="DS23" s="10">
        <f t="shared" si="4"/>
        <v>91</v>
      </c>
      <c r="DT23" s="10">
        <f t="shared" si="4"/>
        <v>10</v>
      </c>
      <c r="DU23" s="10">
        <f t="shared" si="4"/>
        <v>63</v>
      </c>
      <c r="DV23" s="10">
        <f t="shared" si="4"/>
        <v>8</v>
      </c>
      <c r="DW23" s="10">
        <f t="shared" si="4"/>
        <v>0</v>
      </c>
      <c r="DX23" s="10">
        <f t="shared" si="4"/>
        <v>0</v>
      </c>
      <c r="DY23" s="10">
        <f t="shared" si="4"/>
        <v>0</v>
      </c>
      <c r="DZ23" s="10">
        <f t="shared" si="4"/>
        <v>1</v>
      </c>
      <c r="EA23" s="10">
        <f t="shared" ref="EA23:GF23" si="5">SUM(EA16:EA22)</f>
        <v>9</v>
      </c>
      <c r="EB23" s="10">
        <f t="shared" si="5"/>
        <v>0</v>
      </c>
      <c r="EC23" s="10">
        <f t="shared" si="5"/>
        <v>0</v>
      </c>
      <c r="ED23" s="10">
        <f t="shared" si="5"/>
        <v>5</v>
      </c>
      <c r="EE23" s="10">
        <f t="shared" si="5"/>
        <v>4</v>
      </c>
      <c r="EF23" s="10">
        <f t="shared" si="5"/>
        <v>58</v>
      </c>
      <c r="EG23" s="10">
        <f t="shared" si="5"/>
        <v>640</v>
      </c>
      <c r="EH23" s="10">
        <f t="shared" si="5"/>
        <v>59</v>
      </c>
      <c r="EI23" s="10">
        <f t="shared" si="5"/>
        <v>1</v>
      </c>
      <c r="EJ23" s="10">
        <f t="shared" si="5"/>
        <v>2</v>
      </c>
      <c r="EK23" s="10">
        <f t="shared" si="5"/>
        <v>84</v>
      </c>
      <c r="EL23" s="10">
        <f t="shared" si="5"/>
        <v>158</v>
      </c>
      <c r="EM23" s="10">
        <f t="shared" si="5"/>
        <v>264</v>
      </c>
      <c r="EN23" s="10">
        <f t="shared" si="5"/>
        <v>196</v>
      </c>
      <c r="EO23" s="10">
        <f t="shared" si="5"/>
        <v>58</v>
      </c>
      <c r="EP23" s="10">
        <f t="shared" si="5"/>
        <v>254</v>
      </c>
      <c r="EQ23" s="10">
        <f t="shared" si="5"/>
        <v>156</v>
      </c>
      <c r="ER23" s="10">
        <f t="shared" si="5"/>
        <v>532</v>
      </c>
      <c r="ES23" s="10">
        <f t="shared" si="5"/>
        <v>72</v>
      </c>
      <c r="ET23" s="10">
        <f t="shared" si="5"/>
        <v>10</v>
      </c>
      <c r="EU23" s="10">
        <f t="shared" si="5"/>
        <v>19</v>
      </c>
      <c r="EV23" s="10">
        <f t="shared" si="5"/>
        <v>29</v>
      </c>
      <c r="EW23" s="10">
        <f t="shared" si="5"/>
        <v>49</v>
      </c>
      <c r="EX23" s="10">
        <f t="shared" si="5"/>
        <v>29</v>
      </c>
      <c r="EY23" s="10">
        <f t="shared" si="5"/>
        <v>31</v>
      </c>
      <c r="EZ23" s="10">
        <f t="shared" si="5"/>
        <v>27</v>
      </c>
      <c r="FA23" s="10">
        <f t="shared" si="5"/>
        <v>23</v>
      </c>
      <c r="FB23" s="10">
        <f t="shared" si="5"/>
        <v>14</v>
      </c>
      <c r="FC23" s="10">
        <f t="shared" si="5"/>
        <v>2</v>
      </c>
      <c r="FD23" s="10">
        <f t="shared" si="5"/>
        <v>6</v>
      </c>
      <c r="FE23" s="10">
        <f t="shared" si="5"/>
        <v>1</v>
      </c>
      <c r="FF23" s="10">
        <f t="shared" si="5"/>
        <v>0</v>
      </c>
      <c r="FG23" s="10">
        <f t="shared" si="5"/>
        <v>0</v>
      </c>
      <c r="FH23" s="10">
        <f t="shared" si="5"/>
        <v>1</v>
      </c>
      <c r="FI23" s="10">
        <f t="shared" si="5"/>
        <v>47</v>
      </c>
      <c r="FJ23" s="10">
        <f t="shared" si="5"/>
        <v>30</v>
      </c>
      <c r="FK23" s="10">
        <f t="shared" si="5"/>
        <v>14</v>
      </c>
      <c r="FL23" s="10">
        <f t="shared" si="5"/>
        <v>0</v>
      </c>
      <c r="FM23" s="10">
        <f t="shared" si="5"/>
        <v>3</v>
      </c>
      <c r="FN23" s="10">
        <f t="shared" si="5"/>
        <v>0</v>
      </c>
      <c r="FO23" s="10">
        <f t="shared" si="5"/>
        <v>0</v>
      </c>
      <c r="FP23" s="10">
        <f t="shared" si="5"/>
        <v>1</v>
      </c>
      <c r="FQ23" s="10">
        <f t="shared" si="5"/>
        <v>1</v>
      </c>
      <c r="FR23" s="10">
        <f t="shared" si="5"/>
        <v>49</v>
      </c>
      <c r="FS23" s="10">
        <f t="shared" si="5"/>
        <v>762</v>
      </c>
      <c r="FT23" s="10">
        <f t="shared" si="5"/>
        <v>2</v>
      </c>
      <c r="FU23" s="10">
        <f t="shared" si="5"/>
        <v>0</v>
      </c>
      <c r="FV23" s="10">
        <f t="shared" si="5"/>
        <v>0</v>
      </c>
      <c r="FW23" s="10">
        <f t="shared" si="5"/>
        <v>50</v>
      </c>
      <c r="FX23" s="10">
        <f t="shared" si="5"/>
        <v>0</v>
      </c>
      <c r="FY23" s="10">
        <f t="shared" si="5"/>
        <v>10</v>
      </c>
      <c r="FZ23" s="10">
        <f t="shared" si="5"/>
        <v>11</v>
      </c>
      <c r="GA23" s="10">
        <f t="shared" si="5"/>
        <v>1</v>
      </c>
      <c r="GB23" s="10">
        <f t="shared" si="5"/>
        <v>0</v>
      </c>
      <c r="GC23" s="10">
        <f t="shared" si="5"/>
        <v>0</v>
      </c>
      <c r="GD23" s="10">
        <f t="shared" si="5"/>
        <v>0</v>
      </c>
      <c r="GE23" s="10">
        <f t="shared" si="5"/>
        <v>0</v>
      </c>
      <c r="GF23" s="10">
        <f t="shared" si="5"/>
        <v>0</v>
      </c>
    </row>
    <row r="24" spans="1:188">
      <c r="A24" s="9" t="s">
        <v>496</v>
      </c>
      <c r="B24" s="6"/>
      <c r="C24" s="8">
        <f>C15+C23</f>
        <v>1559</v>
      </c>
      <c r="D24" s="8">
        <f t="shared" ref="D24:BO24" si="6">D15+D23</f>
        <v>9</v>
      </c>
      <c r="E24" s="8">
        <f t="shared" si="6"/>
        <v>47</v>
      </c>
      <c r="F24" s="8">
        <f t="shared" si="6"/>
        <v>35</v>
      </c>
      <c r="G24" s="8">
        <f t="shared" si="6"/>
        <v>82</v>
      </c>
      <c r="H24" s="8">
        <f t="shared" si="6"/>
        <v>91</v>
      </c>
      <c r="I24" s="8">
        <f t="shared" si="6"/>
        <v>9</v>
      </c>
      <c r="J24" s="8">
        <f t="shared" si="6"/>
        <v>42</v>
      </c>
      <c r="K24" s="8">
        <f t="shared" si="6"/>
        <v>39</v>
      </c>
      <c r="L24" s="8">
        <f t="shared" si="6"/>
        <v>90</v>
      </c>
      <c r="M24" s="8">
        <f t="shared" si="6"/>
        <v>2</v>
      </c>
      <c r="N24" s="8">
        <f t="shared" si="6"/>
        <v>3</v>
      </c>
      <c r="O24" s="8">
        <f t="shared" si="6"/>
        <v>7</v>
      </c>
      <c r="P24" s="8">
        <f t="shared" si="6"/>
        <v>5</v>
      </c>
      <c r="Q24" s="8">
        <f t="shared" si="6"/>
        <v>15</v>
      </c>
      <c r="R24" s="8">
        <f t="shared" si="6"/>
        <v>12</v>
      </c>
      <c r="S24" s="8">
        <f t="shared" si="6"/>
        <v>49</v>
      </c>
      <c r="T24" s="8">
        <f t="shared" si="6"/>
        <v>44</v>
      </c>
      <c r="U24" s="8">
        <f t="shared" si="6"/>
        <v>105</v>
      </c>
      <c r="V24" s="8">
        <f t="shared" si="6"/>
        <v>3</v>
      </c>
      <c r="W24" s="8">
        <f t="shared" si="6"/>
        <v>989</v>
      </c>
      <c r="X24" s="8">
        <f t="shared" si="6"/>
        <v>1635</v>
      </c>
      <c r="Y24" s="8">
        <f t="shared" si="6"/>
        <v>1633</v>
      </c>
      <c r="Z24" s="8">
        <f t="shared" si="6"/>
        <v>2</v>
      </c>
      <c r="AA24" s="8">
        <f t="shared" si="6"/>
        <v>0</v>
      </c>
      <c r="AB24" s="8">
        <f t="shared" si="6"/>
        <v>-75</v>
      </c>
      <c r="AC24" s="8">
        <f t="shared" si="6"/>
        <v>1534</v>
      </c>
      <c r="AD24" s="8">
        <f t="shared" si="6"/>
        <v>1312</v>
      </c>
      <c r="AE24" s="8">
        <f t="shared" si="6"/>
        <v>1524</v>
      </c>
      <c r="AF24" s="8">
        <f t="shared" si="6"/>
        <v>613</v>
      </c>
      <c r="AG24" s="8">
        <f t="shared" si="6"/>
        <v>1022</v>
      </c>
      <c r="AH24" s="8">
        <f t="shared" si="6"/>
        <v>14</v>
      </c>
      <c r="AI24" s="8">
        <f t="shared" si="6"/>
        <v>9</v>
      </c>
      <c r="AJ24" s="8">
        <f t="shared" si="6"/>
        <v>3</v>
      </c>
      <c r="AK24" s="8">
        <f t="shared" si="6"/>
        <v>0</v>
      </c>
      <c r="AL24" s="8">
        <f t="shared" si="6"/>
        <v>1</v>
      </c>
      <c r="AM24" s="8">
        <f t="shared" si="6"/>
        <v>1</v>
      </c>
      <c r="AN24" s="8">
        <f t="shared" si="6"/>
        <v>15</v>
      </c>
      <c r="AO24" s="8">
        <f t="shared" si="6"/>
        <v>9</v>
      </c>
      <c r="AP24" s="8">
        <f t="shared" si="6"/>
        <v>12</v>
      </c>
      <c r="AQ24" s="8">
        <f t="shared" si="6"/>
        <v>0</v>
      </c>
      <c r="AR24" s="8">
        <f t="shared" si="6"/>
        <v>3</v>
      </c>
      <c r="AS24" s="8">
        <f t="shared" si="6"/>
        <v>0</v>
      </c>
      <c r="AT24" s="8">
        <f t="shared" si="6"/>
        <v>0</v>
      </c>
      <c r="AU24" s="8">
        <f t="shared" si="6"/>
        <v>125</v>
      </c>
      <c r="AV24" s="8">
        <f t="shared" si="6"/>
        <v>62</v>
      </c>
      <c r="AW24" s="8">
        <f t="shared" si="6"/>
        <v>102</v>
      </c>
      <c r="AX24" s="8">
        <f t="shared" si="6"/>
        <v>0</v>
      </c>
      <c r="AY24" s="8">
        <f t="shared" si="6"/>
        <v>23</v>
      </c>
      <c r="AZ24" s="8">
        <f t="shared" si="6"/>
        <v>0</v>
      </c>
      <c r="BA24" s="8">
        <f t="shared" si="6"/>
        <v>0</v>
      </c>
      <c r="BB24" s="8">
        <f t="shared" si="6"/>
        <v>337</v>
      </c>
      <c r="BC24" s="8">
        <f t="shared" si="6"/>
        <v>234</v>
      </c>
      <c r="BD24" s="8">
        <f t="shared" si="6"/>
        <v>164</v>
      </c>
      <c r="BE24" s="8">
        <f t="shared" si="6"/>
        <v>99</v>
      </c>
      <c r="BF24" s="8">
        <f t="shared" si="6"/>
        <v>26</v>
      </c>
      <c r="BG24" s="8">
        <f t="shared" si="6"/>
        <v>15</v>
      </c>
      <c r="BH24" s="8">
        <f t="shared" si="6"/>
        <v>33</v>
      </c>
      <c r="BI24" s="8">
        <f t="shared" si="6"/>
        <v>477</v>
      </c>
      <c r="BJ24" s="8">
        <f t="shared" si="6"/>
        <v>135</v>
      </c>
      <c r="BK24" s="8">
        <f t="shared" si="6"/>
        <v>120</v>
      </c>
      <c r="BL24" s="8">
        <f t="shared" si="6"/>
        <v>135</v>
      </c>
      <c r="BM24" s="8">
        <f t="shared" si="6"/>
        <v>0</v>
      </c>
      <c r="BN24" s="8">
        <f t="shared" si="6"/>
        <v>248</v>
      </c>
      <c r="BO24" s="8">
        <f t="shared" si="6"/>
        <v>215</v>
      </c>
      <c r="BP24" s="8">
        <f t="shared" ref="BP24:EA24" si="7">BP15+BP23</f>
        <v>248</v>
      </c>
      <c r="BQ24" s="8">
        <f t="shared" si="7"/>
        <v>0</v>
      </c>
      <c r="BR24" s="8">
        <f t="shared" si="7"/>
        <v>425</v>
      </c>
      <c r="BS24" s="8">
        <f t="shared" si="7"/>
        <v>324</v>
      </c>
      <c r="BT24" s="8">
        <f t="shared" si="7"/>
        <v>413</v>
      </c>
      <c r="BU24" s="8">
        <f t="shared" si="7"/>
        <v>12</v>
      </c>
      <c r="BV24" s="8">
        <f t="shared" si="7"/>
        <v>808</v>
      </c>
      <c r="BW24" s="8">
        <f t="shared" si="7"/>
        <v>144</v>
      </c>
      <c r="BX24" s="8">
        <f t="shared" si="7"/>
        <v>141</v>
      </c>
      <c r="BY24" s="8">
        <f t="shared" si="7"/>
        <v>2</v>
      </c>
      <c r="BZ24" s="8">
        <f t="shared" si="7"/>
        <v>1</v>
      </c>
      <c r="CA24" s="8">
        <f t="shared" si="7"/>
        <v>122</v>
      </c>
      <c r="CB24" s="8">
        <f t="shared" si="7"/>
        <v>0</v>
      </c>
      <c r="CC24" s="8">
        <f t="shared" si="7"/>
        <v>0</v>
      </c>
      <c r="CD24" s="8">
        <f t="shared" si="7"/>
        <v>266</v>
      </c>
      <c r="CE24" s="8">
        <f t="shared" si="7"/>
        <v>0</v>
      </c>
      <c r="CF24" s="8">
        <f t="shared" si="7"/>
        <v>0</v>
      </c>
      <c r="CG24" s="8">
        <f t="shared" si="7"/>
        <v>45</v>
      </c>
      <c r="CH24" s="8">
        <f t="shared" si="7"/>
        <v>2</v>
      </c>
      <c r="CI24" s="8">
        <f t="shared" si="7"/>
        <v>2</v>
      </c>
      <c r="CJ24" s="8">
        <f t="shared" si="7"/>
        <v>2</v>
      </c>
      <c r="CK24" s="8">
        <f t="shared" si="7"/>
        <v>0</v>
      </c>
      <c r="CL24" s="8">
        <f t="shared" si="7"/>
        <v>6</v>
      </c>
      <c r="CM24" s="8">
        <f t="shared" si="7"/>
        <v>2</v>
      </c>
      <c r="CN24" s="8">
        <f t="shared" si="7"/>
        <v>0</v>
      </c>
      <c r="CO24" s="8">
        <f t="shared" si="7"/>
        <v>3</v>
      </c>
      <c r="CP24" s="8">
        <f t="shared" si="7"/>
        <v>0</v>
      </c>
      <c r="CQ24" s="8">
        <f t="shared" si="7"/>
        <v>0</v>
      </c>
      <c r="CR24" s="8">
        <f t="shared" si="7"/>
        <v>5</v>
      </c>
      <c r="CS24" s="8">
        <f t="shared" si="7"/>
        <v>0</v>
      </c>
      <c r="CT24" s="8">
        <f t="shared" si="7"/>
        <v>0</v>
      </c>
      <c r="CU24" s="8">
        <f t="shared" si="7"/>
        <v>14</v>
      </c>
      <c r="CV24" s="8">
        <f t="shared" si="7"/>
        <v>9</v>
      </c>
      <c r="CW24" s="8">
        <f t="shared" si="7"/>
        <v>3</v>
      </c>
      <c r="CX24" s="8">
        <f t="shared" si="7"/>
        <v>0</v>
      </c>
      <c r="CY24" s="8">
        <f t="shared" si="7"/>
        <v>1</v>
      </c>
      <c r="CZ24" s="8">
        <f t="shared" si="7"/>
        <v>1</v>
      </c>
      <c r="DA24" s="8">
        <f t="shared" si="7"/>
        <v>480</v>
      </c>
      <c r="DB24" s="8">
        <f t="shared" si="7"/>
        <v>281</v>
      </c>
      <c r="DC24" s="8">
        <f t="shared" si="7"/>
        <v>99</v>
      </c>
      <c r="DD24" s="8">
        <f t="shared" si="7"/>
        <v>52</v>
      </c>
      <c r="DE24" s="8">
        <f t="shared" si="7"/>
        <v>15</v>
      </c>
      <c r="DF24" s="8">
        <f t="shared" si="7"/>
        <v>33</v>
      </c>
      <c r="DG24" s="8">
        <f t="shared" si="7"/>
        <v>873</v>
      </c>
      <c r="DH24" s="8">
        <f t="shared" si="7"/>
        <v>861</v>
      </c>
      <c r="DI24" s="8">
        <f t="shared" si="7"/>
        <v>12</v>
      </c>
      <c r="DJ24" s="8">
        <f t="shared" si="7"/>
        <v>213</v>
      </c>
      <c r="DK24" s="8">
        <f t="shared" si="7"/>
        <v>0</v>
      </c>
      <c r="DL24" s="8">
        <f t="shared" si="7"/>
        <v>1625</v>
      </c>
      <c r="DM24" s="8">
        <f t="shared" si="7"/>
        <v>14</v>
      </c>
      <c r="DN24" s="8">
        <f t="shared" si="7"/>
        <v>477</v>
      </c>
      <c r="DO24" s="8">
        <f t="shared" si="7"/>
        <v>806</v>
      </c>
      <c r="DP24" s="8">
        <f t="shared" si="7"/>
        <v>207</v>
      </c>
      <c r="DQ24" s="8">
        <f t="shared" si="7"/>
        <v>305</v>
      </c>
      <c r="DR24" s="8">
        <f t="shared" si="7"/>
        <v>659</v>
      </c>
      <c r="DS24" s="8">
        <f t="shared" si="7"/>
        <v>102</v>
      </c>
      <c r="DT24" s="8">
        <f t="shared" si="7"/>
        <v>96</v>
      </c>
      <c r="DU24" s="8">
        <f t="shared" si="7"/>
        <v>70</v>
      </c>
      <c r="DV24" s="8">
        <f t="shared" si="7"/>
        <v>43</v>
      </c>
      <c r="DW24" s="8">
        <f t="shared" si="7"/>
        <v>10</v>
      </c>
      <c r="DX24" s="8">
        <f t="shared" si="7"/>
        <v>1</v>
      </c>
      <c r="DY24" s="8">
        <f t="shared" si="7"/>
        <v>0</v>
      </c>
      <c r="DZ24" s="8">
        <f t="shared" si="7"/>
        <v>2</v>
      </c>
      <c r="EA24" s="8">
        <f t="shared" si="7"/>
        <v>59</v>
      </c>
      <c r="EB24" s="8">
        <f t="shared" ref="EB24:GF24" si="8">EB15+EB23</f>
        <v>0</v>
      </c>
      <c r="EC24" s="8">
        <f t="shared" si="8"/>
        <v>1</v>
      </c>
      <c r="ED24" s="8">
        <f t="shared" si="8"/>
        <v>8</v>
      </c>
      <c r="EE24" s="8">
        <f t="shared" si="8"/>
        <v>6</v>
      </c>
      <c r="EF24" s="8">
        <f t="shared" si="8"/>
        <v>91</v>
      </c>
      <c r="EG24" s="8">
        <f t="shared" si="8"/>
        <v>1311</v>
      </c>
      <c r="EH24" s="8">
        <f t="shared" si="8"/>
        <v>218</v>
      </c>
      <c r="EI24" s="8">
        <f t="shared" si="8"/>
        <v>10</v>
      </c>
      <c r="EJ24" s="8">
        <f t="shared" si="8"/>
        <v>5</v>
      </c>
      <c r="EK24" s="8">
        <f t="shared" si="8"/>
        <v>199</v>
      </c>
      <c r="EL24" s="8">
        <f t="shared" si="8"/>
        <v>358</v>
      </c>
      <c r="EM24" s="8">
        <f t="shared" si="8"/>
        <v>656</v>
      </c>
      <c r="EN24" s="8">
        <f t="shared" si="8"/>
        <v>333</v>
      </c>
      <c r="EO24" s="8">
        <f t="shared" si="8"/>
        <v>89</v>
      </c>
      <c r="EP24" s="8">
        <f t="shared" si="8"/>
        <v>422</v>
      </c>
      <c r="EQ24" s="8">
        <f t="shared" si="8"/>
        <v>374</v>
      </c>
      <c r="ER24" s="8">
        <f t="shared" si="8"/>
        <v>1146</v>
      </c>
      <c r="ES24" s="8">
        <f t="shared" si="8"/>
        <v>115</v>
      </c>
      <c r="ET24" s="8">
        <f t="shared" si="8"/>
        <v>16</v>
      </c>
      <c r="EU24" s="8">
        <f t="shared" si="8"/>
        <v>37</v>
      </c>
      <c r="EV24" s="8">
        <f t="shared" si="8"/>
        <v>54</v>
      </c>
      <c r="EW24" s="8">
        <f t="shared" si="8"/>
        <v>78</v>
      </c>
      <c r="EX24" s="8">
        <f t="shared" si="8"/>
        <v>65</v>
      </c>
      <c r="EY24" s="8">
        <f t="shared" si="8"/>
        <v>54</v>
      </c>
      <c r="EZ24" s="8">
        <f t="shared" si="8"/>
        <v>61</v>
      </c>
      <c r="FA24" s="8">
        <f t="shared" si="8"/>
        <v>59</v>
      </c>
      <c r="FB24" s="8">
        <f t="shared" si="8"/>
        <v>36</v>
      </c>
      <c r="FC24" s="8">
        <f t="shared" si="8"/>
        <v>9</v>
      </c>
      <c r="FD24" s="8">
        <f t="shared" si="8"/>
        <v>33</v>
      </c>
      <c r="FE24" s="8">
        <f t="shared" si="8"/>
        <v>2</v>
      </c>
      <c r="FF24" s="8">
        <f t="shared" si="8"/>
        <v>0</v>
      </c>
      <c r="FG24" s="8">
        <f t="shared" si="8"/>
        <v>0</v>
      </c>
      <c r="FH24" s="8">
        <f t="shared" si="8"/>
        <v>1</v>
      </c>
      <c r="FI24" s="8">
        <f t="shared" si="8"/>
        <v>140</v>
      </c>
      <c r="FJ24" s="8">
        <f t="shared" si="8"/>
        <v>59</v>
      </c>
      <c r="FK24" s="8">
        <f t="shared" si="8"/>
        <v>36</v>
      </c>
      <c r="FL24" s="8">
        <f t="shared" si="8"/>
        <v>0</v>
      </c>
      <c r="FM24" s="8">
        <f t="shared" si="8"/>
        <v>6</v>
      </c>
      <c r="FN24" s="8">
        <f t="shared" si="8"/>
        <v>0</v>
      </c>
      <c r="FO24" s="8">
        <f t="shared" si="8"/>
        <v>0</v>
      </c>
      <c r="FP24" s="8">
        <f t="shared" si="8"/>
        <v>3</v>
      </c>
      <c r="FQ24" s="8">
        <f t="shared" si="8"/>
        <v>1</v>
      </c>
      <c r="FR24" s="8">
        <f t="shared" si="8"/>
        <v>105</v>
      </c>
      <c r="FS24" s="8">
        <f t="shared" si="8"/>
        <v>1600</v>
      </c>
      <c r="FT24" s="8">
        <f t="shared" si="8"/>
        <v>2</v>
      </c>
      <c r="FU24" s="8">
        <f t="shared" si="8"/>
        <v>1</v>
      </c>
      <c r="FV24" s="8">
        <f t="shared" si="8"/>
        <v>0</v>
      </c>
      <c r="FW24" s="8">
        <f t="shared" si="8"/>
        <v>110</v>
      </c>
      <c r="FX24" s="8">
        <f t="shared" si="8"/>
        <v>0</v>
      </c>
      <c r="FY24" s="8">
        <f t="shared" si="8"/>
        <v>26</v>
      </c>
      <c r="FZ24" s="8">
        <f t="shared" si="8"/>
        <v>22</v>
      </c>
      <c r="GA24" s="8">
        <f t="shared" si="8"/>
        <v>1</v>
      </c>
      <c r="GB24" s="8">
        <f t="shared" si="8"/>
        <v>0</v>
      </c>
      <c r="GC24" s="8">
        <f t="shared" si="8"/>
        <v>1</v>
      </c>
      <c r="GD24" s="8">
        <f t="shared" si="8"/>
        <v>0</v>
      </c>
      <c r="GE24" s="8">
        <f t="shared" si="8"/>
        <v>0</v>
      </c>
      <c r="GF24" s="8">
        <f t="shared" si="8"/>
        <v>2</v>
      </c>
    </row>
    <row r="25" spans="1:188">
      <c r="A25" s="5" t="s">
        <v>733</v>
      </c>
      <c r="B25" s="6" t="s">
        <v>734</v>
      </c>
      <c r="C25" s="6">
        <v>14</v>
      </c>
      <c r="D25" s="6">
        <v>0</v>
      </c>
      <c r="E25" s="6">
        <v>0</v>
      </c>
      <c r="F25" s="6">
        <v>1</v>
      </c>
      <c r="G25" s="6">
        <v>1</v>
      </c>
      <c r="H25" s="6">
        <v>1</v>
      </c>
      <c r="I25" s="6">
        <v>0</v>
      </c>
      <c r="J25" s="6">
        <v>1</v>
      </c>
      <c r="K25" s="6">
        <v>0</v>
      </c>
      <c r="L25" s="6">
        <v>1</v>
      </c>
      <c r="M25" s="6">
        <v>2</v>
      </c>
      <c r="N25" s="6">
        <v>0</v>
      </c>
      <c r="O25" s="6">
        <v>0</v>
      </c>
      <c r="P25" s="6">
        <v>0</v>
      </c>
      <c r="Q25" s="6">
        <v>0</v>
      </c>
      <c r="R25" s="6">
        <v>0</v>
      </c>
      <c r="S25" s="6">
        <v>1</v>
      </c>
      <c r="T25" s="6">
        <v>0</v>
      </c>
      <c r="U25" s="6">
        <v>1</v>
      </c>
      <c r="V25" s="6">
        <v>0</v>
      </c>
      <c r="W25" s="6">
        <v>0</v>
      </c>
      <c r="X25" s="6">
        <v>49</v>
      </c>
      <c r="Y25" s="6">
        <v>16</v>
      </c>
      <c r="Z25" s="6">
        <v>33</v>
      </c>
      <c r="AA25" s="6">
        <v>33</v>
      </c>
      <c r="AB25" s="6">
        <v>-2</v>
      </c>
      <c r="AC25" s="6">
        <v>44</v>
      </c>
      <c r="AD25" s="6">
        <v>31</v>
      </c>
      <c r="AE25" s="6">
        <v>44</v>
      </c>
      <c r="AF25" s="6">
        <v>2</v>
      </c>
      <c r="AG25" s="6">
        <v>47</v>
      </c>
      <c r="AH25" s="6">
        <v>0</v>
      </c>
      <c r="AI25" s="6">
        <v>0</v>
      </c>
      <c r="AJ25" s="6">
        <v>0</v>
      </c>
      <c r="AK25" s="6">
        <v>0</v>
      </c>
      <c r="AL25" s="6">
        <v>0</v>
      </c>
      <c r="AM25" s="6">
        <v>0</v>
      </c>
      <c r="AN25" s="6">
        <v>0</v>
      </c>
      <c r="AO25" s="6">
        <v>0</v>
      </c>
      <c r="AP25" s="6">
        <v>0</v>
      </c>
      <c r="AQ25" s="6">
        <v>0</v>
      </c>
      <c r="AR25" s="6">
        <v>0</v>
      </c>
      <c r="AS25" s="6">
        <v>0</v>
      </c>
      <c r="AT25" s="6">
        <v>0</v>
      </c>
      <c r="AU25" s="6">
        <v>1</v>
      </c>
      <c r="AV25" s="6">
        <v>1</v>
      </c>
      <c r="AW25" s="6">
        <v>1</v>
      </c>
      <c r="AX25" s="6">
        <v>0</v>
      </c>
      <c r="AY25" s="6">
        <v>0</v>
      </c>
      <c r="AZ25" s="6">
        <v>0</v>
      </c>
      <c r="BA25" s="6">
        <v>0</v>
      </c>
      <c r="BB25" s="6">
        <v>1</v>
      </c>
      <c r="BC25" s="6">
        <v>1</v>
      </c>
      <c r="BD25" s="6">
        <v>0</v>
      </c>
      <c r="BE25" s="6">
        <v>1</v>
      </c>
      <c r="BF25" s="6">
        <v>0</v>
      </c>
      <c r="BG25" s="6">
        <v>0</v>
      </c>
      <c r="BH25" s="6">
        <v>0</v>
      </c>
      <c r="BI25" s="6">
        <v>2</v>
      </c>
      <c r="BJ25" s="6">
        <v>0</v>
      </c>
      <c r="BK25" s="6">
        <v>0</v>
      </c>
      <c r="BL25" s="6">
        <v>0</v>
      </c>
      <c r="BM25" s="6">
        <v>0</v>
      </c>
      <c r="BN25" s="6">
        <v>1</v>
      </c>
      <c r="BO25" s="6">
        <v>1</v>
      </c>
      <c r="BP25" s="6">
        <v>1</v>
      </c>
      <c r="BQ25" s="6">
        <v>0</v>
      </c>
      <c r="BR25" s="6">
        <v>10</v>
      </c>
      <c r="BS25" s="6">
        <v>5</v>
      </c>
      <c r="BT25" s="6">
        <v>10</v>
      </c>
      <c r="BU25" s="6">
        <v>0</v>
      </c>
      <c r="BV25" s="6">
        <v>11</v>
      </c>
      <c r="BW25" s="6">
        <v>0</v>
      </c>
      <c r="BX25" s="6">
        <v>0</v>
      </c>
      <c r="BY25" s="6">
        <v>0</v>
      </c>
      <c r="BZ25" s="6">
        <v>0</v>
      </c>
      <c r="CA25" s="6">
        <v>8</v>
      </c>
      <c r="CB25" s="6">
        <v>0</v>
      </c>
      <c r="CC25" s="6">
        <v>0</v>
      </c>
      <c r="CD25" s="6">
        <v>8</v>
      </c>
      <c r="CE25" s="6">
        <v>5</v>
      </c>
      <c r="CF25" s="6">
        <v>5</v>
      </c>
      <c r="CG25" s="6">
        <v>20</v>
      </c>
      <c r="CH25" s="6">
        <v>0</v>
      </c>
      <c r="CI25" s="6">
        <v>0</v>
      </c>
      <c r="CJ25" s="6">
        <v>0</v>
      </c>
      <c r="CK25" s="6">
        <v>0</v>
      </c>
      <c r="CL25" s="6">
        <v>0</v>
      </c>
      <c r="CM25" s="6">
        <v>0</v>
      </c>
      <c r="CN25" s="6">
        <v>0</v>
      </c>
      <c r="CO25" s="6">
        <v>2</v>
      </c>
      <c r="CP25" s="6">
        <v>0</v>
      </c>
      <c r="CQ25" s="6">
        <v>0</v>
      </c>
      <c r="CR25" s="6">
        <v>2</v>
      </c>
      <c r="CS25" s="6">
        <v>0</v>
      </c>
      <c r="CT25" s="6">
        <v>0</v>
      </c>
      <c r="CU25" s="6">
        <v>0</v>
      </c>
      <c r="CV25" s="6">
        <v>0</v>
      </c>
      <c r="CW25" s="6">
        <v>0</v>
      </c>
      <c r="CX25" s="6">
        <v>0</v>
      </c>
      <c r="CY25" s="6">
        <v>0</v>
      </c>
      <c r="CZ25" s="6">
        <v>0</v>
      </c>
      <c r="DA25" s="6">
        <v>2</v>
      </c>
      <c r="DB25" s="6">
        <v>1</v>
      </c>
      <c r="DC25" s="6">
        <v>1</v>
      </c>
      <c r="DD25" s="6">
        <v>0</v>
      </c>
      <c r="DE25" s="6">
        <v>0</v>
      </c>
      <c r="DF25" s="6">
        <v>0</v>
      </c>
      <c r="DG25" s="6">
        <v>12</v>
      </c>
      <c r="DH25" s="6">
        <v>12</v>
      </c>
      <c r="DI25" s="6">
        <v>0</v>
      </c>
      <c r="DJ25" s="6">
        <v>10</v>
      </c>
      <c r="DK25" s="6">
        <v>5</v>
      </c>
      <c r="DL25" s="6">
        <v>49</v>
      </c>
      <c r="DM25" s="6">
        <v>0</v>
      </c>
      <c r="DN25" s="6">
        <v>2</v>
      </c>
      <c r="DO25" s="6">
        <v>11</v>
      </c>
      <c r="DP25" s="6">
        <v>8</v>
      </c>
      <c r="DQ25" s="6">
        <v>2</v>
      </c>
      <c r="DR25" s="6">
        <v>6</v>
      </c>
      <c r="DS25" s="6">
        <v>0</v>
      </c>
      <c r="DT25" s="6">
        <v>0</v>
      </c>
      <c r="DU25" s="6">
        <v>0</v>
      </c>
      <c r="DV25" s="6">
        <v>0</v>
      </c>
      <c r="DW25" s="6">
        <v>5</v>
      </c>
      <c r="DX25" s="6">
        <v>0</v>
      </c>
      <c r="DY25" s="6">
        <v>0</v>
      </c>
      <c r="DZ25" s="6">
        <v>0</v>
      </c>
      <c r="EA25" s="6">
        <v>0</v>
      </c>
      <c r="EB25" s="6">
        <v>0</v>
      </c>
      <c r="EC25" s="6">
        <v>0</v>
      </c>
      <c r="ED25" s="6">
        <v>1</v>
      </c>
      <c r="EE25" s="6">
        <v>2</v>
      </c>
      <c r="EF25" s="6">
        <v>0</v>
      </c>
      <c r="EG25" s="6">
        <v>35</v>
      </c>
      <c r="EH25" s="6">
        <v>14</v>
      </c>
      <c r="EI25" s="6">
        <v>0</v>
      </c>
      <c r="EJ25" s="6">
        <v>0</v>
      </c>
      <c r="EK25" s="6">
        <v>33</v>
      </c>
      <c r="EL25" s="6">
        <v>13</v>
      </c>
      <c r="EM25" s="6">
        <v>3</v>
      </c>
      <c r="EN25" s="6">
        <v>0</v>
      </c>
      <c r="EO25" s="6">
        <v>0</v>
      </c>
      <c r="EP25" s="6">
        <v>0</v>
      </c>
      <c r="EQ25" s="6">
        <v>43</v>
      </c>
      <c r="ER25" s="6">
        <v>6</v>
      </c>
      <c r="ES25" s="6">
        <v>0</v>
      </c>
      <c r="ET25" s="6">
        <v>0</v>
      </c>
      <c r="EU25" s="6">
        <v>0</v>
      </c>
      <c r="EV25" s="6">
        <v>0</v>
      </c>
      <c r="EW25" s="6">
        <v>0</v>
      </c>
      <c r="EX25" s="6">
        <v>0</v>
      </c>
      <c r="EY25" s="6">
        <v>0</v>
      </c>
      <c r="EZ25" s="6">
        <v>0</v>
      </c>
      <c r="FA25" s="6">
        <v>0</v>
      </c>
      <c r="FB25" s="6">
        <v>0</v>
      </c>
      <c r="FC25" s="6">
        <v>0</v>
      </c>
      <c r="FD25" s="6">
        <v>2</v>
      </c>
      <c r="FE25" s="6">
        <v>0</v>
      </c>
      <c r="FF25" s="6">
        <v>0</v>
      </c>
      <c r="FG25" s="6">
        <v>0</v>
      </c>
      <c r="FH25" s="6">
        <v>0</v>
      </c>
      <c r="FI25" s="6">
        <v>2</v>
      </c>
      <c r="FJ25" s="6">
        <v>0</v>
      </c>
      <c r="FK25" s="6">
        <v>0</v>
      </c>
      <c r="FL25" s="6">
        <v>0</v>
      </c>
      <c r="FM25" s="6">
        <v>1</v>
      </c>
      <c r="FN25" s="6">
        <v>0</v>
      </c>
      <c r="FO25" s="6">
        <v>0</v>
      </c>
      <c r="FP25" s="6">
        <v>0</v>
      </c>
      <c r="FQ25" s="6">
        <v>0</v>
      </c>
      <c r="FR25" s="6">
        <v>1</v>
      </c>
      <c r="FS25" s="6">
        <v>48</v>
      </c>
      <c r="FT25" s="6">
        <v>1</v>
      </c>
      <c r="FU25" s="6">
        <v>1</v>
      </c>
      <c r="FV25" s="6">
        <v>0</v>
      </c>
      <c r="FW25" s="6">
        <v>0</v>
      </c>
      <c r="FX25" s="6">
        <v>20</v>
      </c>
      <c r="FY25" s="6">
        <v>0</v>
      </c>
      <c r="FZ25" s="6">
        <v>0</v>
      </c>
      <c r="GA25" s="6">
        <v>0</v>
      </c>
      <c r="GB25" s="6">
        <v>0</v>
      </c>
      <c r="GC25" s="6">
        <v>0</v>
      </c>
      <c r="GD25" s="6">
        <v>0</v>
      </c>
      <c r="GE25" s="6">
        <v>0</v>
      </c>
      <c r="GF25" s="6">
        <v>0</v>
      </c>
    </row>
    <row r="26" spans="1:188">
      <c r="A26" s="5" t="s">
        <v>735</v>
      </c>
      <c r="B26" s="6" t="s">
        <v>736</v>
      </c>
      <c r="C26" s="6">
        <v>54</v>
      </c>
      <c r="D26" s="6">
        <v>0</v>
      </c>
      <c r="E26" s="6">
        <v>4</v>
      </c>
      <c r="F26" s="6">
        <v>8</v>
      </c>
      <c r="G26" s="6">
        <v>12</v>
      </c>
      <c r="H26" s="6">
        <v>12</v>
      </c>
      <c r="I26" s="6">
        <v>0</v>
      </c>
      <c r="J26" s="6">
        <v>7</v>
      </c>
      <c r="K26" s="6">
        <v>10</v>
      </c>
      <c r="L26" s="6">
        <v>17</v>
      </c>
      <c r="M26" s="6">
        <v>0</v>
      </c>
      <c r="N26" s="6">
        <v>0</v>
      </c>
      <c r="O26" s="6">
        <v>1</v>
      </c>
      <c r="P26" s="6">
        <v>0</v>
      </c>
      <c r="Q26" s="6">
        <v>1</v>
      </c>
      <c r="R26" s="6">
        <v>0</v>
      </c>
      <c r="S26" s="6">
        <v>8</v>
      </c>
      <c r="T26" s="6">
        <v>10</v>
      </c>
      <c r="U26" s="6">
        <v>18</v>
      </c>
      <c r="V26" s="6">
        <v>1</v>
      </c>
      <c r="W26" s="6">
        <v>53</v>
      </c>
      <c r="X26" s="6">
        <v>55</v>
      </c>
      <c r="Y26" s="6">
        <v>52</v>
      </c>
      <c r="Z26" s="6">
        <v>3</v>
      </c>
      <c r="AA26" s="6">
        <v>0</v>
      </c>
      <c r="AB26" s="6">
        <v>7</v>
      </c>
      <c r="AC26" s="6">
        <v>0</v>
      </c>
      <c r="AD26" s="6">
        <v>0</v>
      </c>
      <c r="AE26" s="6">
        <v>0</v>
      </c>
      <c r="AF26" s="6">
        <v>34</v>
      </c>
      <c r="AG26" s="6">
        <v>21</v>
      </c>
      <c r="AH26" s="6">
        <v>0</v>
      </c>
      <c r="AI26" s="6">
        <v>0</v>
      </c>
      <c r="AJ26" s="6">
        <v>0</v>
      </c>
      <c r="AK26" s="6">
        <v>0</v>
      </c>
      <c r="AL26" s="6">
        <v>0</v>
      </c>
      <c r="AM26" s="6">
        <v>0</v>
      </c>
      <c r="AN26" s="6">
        <v>2</v>
      </c>
      <c r="AO26" s="6">
        <v>1</v>
      </c>
      <c r="AP26" s="6">
        <v>2</v>
      </c>
      <c r="AQ26" s="6">
        <v>0</v>
      </c>
      <c r="AR26" s="6">
        <v>0</v>
      </c>
      <c r="AS26" s="6">
        <v>0</v>
      </c>
      <c r="AT26" s="6">
        <v>0</v>
      </c>
      <c r="AU26" s="6">
        <v>3</v>
      </c>
      <c r="AV26" s="6">
        <v>3</v>
      </c>
      <c r="AW26" s="6">
        <v>3</v>
      </c>
      <c r="AX26" s="6">
        <v>0</v>
      </c>
      <c r="AY26" s="6">
        <v>0</v>
      </c>
      <c r="AZ26" s="6">
        <v>0</v>
      </c>
      <c r="BA26" s="6">
        <v>0</v>
      </c>
      <c r="BB26" s="6">
        <v>6</v>
      </c>
      <c r="BC26" s="6">
        <v>4</v>
      </c>
      <c r="BD26" s="6">
        <v>2</v>
      </c>
      <c r="BE26" s="6">
        <v>4</v>
      </c>
      <c r="BF26" s="6">
        <v>0</v>
      </c>
      <c r="BG26" s="6">
        <v>0</v>
      </c>
      <c r="BH26" s="6">
        <v>0</v>
      </c>
      <c r="BI26" s="6">
        <v>11</v>
      </c>
      <c r="BJ26" s="6">
        <v>4</v>
      </c>
      <c r="BK26" s="6">
        <v>4</v>
      </c>
      <c r="BL26" s="6">
        <v>4</v>
      </c>
      <c r="BM26" s="6">
        <v>0</v>
      </c>
      <c r="BN26" s="6">
        <v>6</v>
      </c>
      <c r="BO26" s="6">
        <v>6</v>
      </c>
      <c r="BP26" s="6">
        <v>5</v>
      </c>
      <c r="BQ26" s="6">
        <v>0</v>
      </c>
      <c r="BR26" s="6">
        <v>8</v>
      </c>
      <c r="BS26" s="6">
        <v>4</v>
      </c>
      <c r="BT26" s="6">
        <v>7</v>
      </c>
      <c r="BU26" s="6">
        <v>0</v>
      </c>
      <c r="BV26" s="6">
        <v>18</v>
      </c>
      <c r="BW26" s="6">
        <v>4</v>
      </c>
      <c r="BX26" s="6">
        <v>4</v>
      </c>
      <c r="BY26" s="6">
        <v>0</v>
      </c>
      <c r="BZ26" s="6">
        <v>0</v>
      </c>
      <c r="CA26" s="6">
        <v>1</v>
      </c>
      <c r="CB26" s="6">
        <v>0</v>
      </c>
      <c r="CC26" s="6">
        <v>0</v>
      </c>
      <c r="CD26" s="6">
        <v>5</v>
      </c>
      <c r="CE26" s="6">
        <v>0</v>
      </c>
      <c r="CF26" s="6">
        <v>0</v>
      </c>
      <c r="CG26" s="6">
        <v>1</v>
      </c>
      <c r="CH26" s="6">
        <v>3</v>
      </c>
      <c r="CI26" s="6">
        <v>0</v>
      </c>
      <c r="CJ26" s="6">
        <v>0</v>
      </c>
      <c r="CK26" s="6">
        <v>1</v>
      </c>
      <c r="CL26" s="6">
        <v>4</v>
      </c>
      <c r="CM26" s="6">
        <v>0</v>
      </c>
      <c r="CN26" s="6">
        <v>2</v>
      </c>
      <c r="CO26" s="6">
        <v>0</v>
      </c>
      <c r="CP26" s="6">
        <v>1</v>
      </c>
      <c r="CQ26" s="6">
        <v>3</v>
      </c>
      <c r="CR26" s="6">
        <v>2</v>
      </c>
      <c r="CS26" s="6">
        <v>10</v>
      </c>
      <c r="CT26" s="6">
        <v>0</v>
      </c>
      <c r="CU26" s="6">
        <v>0</v>
      </c>
      <c r="CV26" s="6">
        <v>0</v>
      </c>
      <c r="CW26" s="6">
        <v>0</v>
      </c>
      <c r="CX26" s="6">
        <v>0</v>
      </c>
      <c r="CY26" s="6">
        <v>0</v>
      </c>
      <c r="CZ26" s="6">
        <v>0</v>
      </c>
      <c r="DA26" s="6">
        <v>11</v>
      </c>
      <c r="DB26" s="6">
        <v>7</v>
      </c>
      <c r="DC26" s="6">
        <v>4</v>
      </c>
      <c r="DD26" s="6">
        <v>0</v>
      </c>
      <c r="DE26" s="6">
        <v>0</v>
      </c>
      <c r="DF26" s="6">
        <v>0</v>
      </c>
      <c r="DG26" s="6">
        <v>20</v>
      </c>
      <c r="DH26" s="6">
        <v>20</v>
      </c>
      <c r="DI26" s="6">
        <v>0</v>
      </c>
      <c r="DJ26" s="6">
        <v>6</v>
      </c>
      <c r="DK26" s="6">
        <v>0</v>
      </c>
      <c r="DL26" s="6">
        <v>38</v>
      </c>
      <c r="DM26" s="6">
        <v>0</v>
      </c>
      <c r="DN26" s="6">
        <v>11</v>
      </c>
      <c r="DO26" s="6">
        <v>18</v>
      </c>
      <c r="DP26" s="6">
        <v>5</v>
      </c>
      <c r="DQ26" s="6">
        <v>8</v>
      </c>
      <c r="DR26" s="6">
        <v>14</v>
      </c>
      <c r="DS26" s="6">
        <v>2</v>
      </c>
      <c r="DT26" s="6">
        <v>4</v>
      </c>
      <c r="DU26" s="6">
        <v>1</v>
      </c>
      <c r="DV26" s="6">
        <v>0</v>
      </c>
      <c r="DW26" s="6">
        <v>0</v>
      </c>
      <c r="DX26" s="6">
        <v>0</v>
      </c>
      <c r="DY26" s="6">
        <v>0</v>
      </c>
      <c r="DZ26" s="6">
        <v>0</v>
      </c>
      <c r="EA26" s="6">
        <v>0</v>
      </c>
      <c r="EB26" s="6">
        <v>0</v>
      </c>
      <c r="EC26" s="6">
        <v>0</v>
      </c>
      <c r="ED26" s="6">
        <v>2</v>
      </c>
      <c r="EE26" s="6">
        <v>1</v>
      </c>
      <c r="EF26" s="6">
        <v>2</v>
      </c>
      <c r="EG26" s="6">
        <v>47</v>
      </c>
      <c r="EH26" s="6">
        <v>4</v>
      </c>
      <c r="EI26" s="6">
        <v>0</v>
      </c>
      <c r="EJ26" s="6">
        <v>2</v>
      </c>
      <c r="EK26" s="6">
        <v>6</v>
      </c>
      <c r="EL26" s="6">
        <v>11</v>
      </c>
      <c r="EM26" s="6">
        <v>21</v>
      </c>
      <c r="EN26" s="6">
        <v>11</v>
      </c>
      <c r="EO26" s="6">
        <v>6</v>
      </c>
      <c r="EP26" s="6">
        <v>17</v>
      </c>
      <c r="EQ26" s="6">
        <v>11</v>
      </c>
      <c r="ER26" s="6">
        <v>38</v>
      </c>
      <c r="ES26" s="6">
        <v>6</v>
      </c>
      <c r="ET26" s="6">
        <v>0</v>
      </c>
      <c r="EU26" s="6">
        <v>2</v>
      </c>
      <c r="EV26" s="6">
        <v>2</v>
      </c>
      <c r="EW26" s="6">
        <v>2</v>
      </c>
      <c r="EX26" s="6">
        <v>2</v>
      </c>
      <c r="EY26" s="6">
        <v>4</v>
      </c>
      <c r="EZ26" s="6">
        <v>1</v>
      </c>
      <c r="FA26" s="6">
        <v>0</v>
      </c>
      <c r="FB26" s="6">
        <v>0</v>
      </c>
      <c r="FC26" s="6">
        <v>0</v>
      </c>
      <c r="FD26" s="6">
        <v>1</v>
      </c>
      <c r="FE26" s="6">
        <v>0</v>
      </c>
      <c r="FF26" s="6">
        <v>0</v>
      </c>
      <c r="FG26" s="6">
        <v>3</v>
      </c>
      <c r="FH26" s="6">
        <v>0</v>
      </c>
      <c r="FI26" s="6">
        <v>4</v>
      </c>
      <c r="FJ26" s="6">
        <v>0</v>
      </c>
      <c r="FK26" s="6">
        <v>0</v>
      </c>
      <c r="FL26" s="6">
        <v>0</v>
      </c>
      <c r="FM26" s="6">
        <v>30</v>
      </c>
      <c r="FN26" s="6">
        <v>0</v>
      </c>
      <c r="FO26" s="6">
        <v>0</v>
      </c>
      <c r="FP26" s="6">
        <v>0</v>
      </c>
      <c r="FQ26" s="6">
        <v>0</v>
      </c>
      <c r="FR26" s="6">
        <v>30</v>
      </c>
      <c r="FS26" s="6">
        <v>81</v>
      </c>
      <c r="FT26" s="6">
        <v>2</v>
      </c>
      <c r="FU26" s="6">
        <v>0</v>
      </c>
      <c r="FV26" s="6">
        <v>0</v>
      </c>
      <c r="FW26" s="6">
        <v>2</v>
      </c>
      <c r="FX26" s="6">
        <v>0</v>
      </c>
      <c r="FY26" s="6">
        <v>0</v>
      </c>
      <c r="FZ26" s="6">
        <v>6</v>
      </c>
      <c r="GA26" s="6">
        <v>0</v>
      </c>
      <c r="GB26" s="6">
        <v>0</v>
      </c>
      <c r="GC26" s="6">
        <v>1</v>
      </c>
      <c r="GD26" s="6">
        <v>0</v>
      </c>
      <c r="GE26" s="6">
        <v>0</v>
      </c>
      <c r="GF26" s="6">
        <v>3</v>
      </c>
    </row>
    <row r="27" spans="1:188">
      <c r="A27" s="5" t="s">
        <v>737</v>
      </c>
      <c r="B27" s="6" t="s">
        <v>738</v>
      </c>
      <c r="C27" s="6">
        <v>7</v>
      </c>
      <c r="D27" s="6">
        <v>0</v>
      </c>
      <c r="E27" s="6">
        <v>0</v>
      </c>
      <c r="F27" s="6">
        <v>1</v>
      </c>
      <c r="G27" s="6">
        <v>1</v>
      </c>
      <c r="H27" s="6">
        <v>1</v>
      </c>
      <c r="I27" s="6">
        <v>0</v>
      </c>
      <c r="J27" s="6">
        <v>0</v>
      </c>
      <c r="K27" s="6">
        <v>1</v>
      </c>
      <c r="L27" s="6">
        <v>1</v>
      </c>
      <c r="M27" s="6">
        <v>0</v>
      </c>
      <c r="N27" s="6">
        <v>0</v>
      </c>
      <c r="O27" s="6">
        <v>0</v>
      </c>
      <c r="P27" s="6">
        <v>0</v>
      </c>
      <c r="Q27" s="6">
        <v>0</v>
      </c>
      <c r="R27" s="6">
        <v>0</v>
      </c>
      <c r="S27" s="6">
        <v>0</v>
      </c>
      <c r="T27" s="6">
        <v>1</v>
      </c>
      <c r="U27" s="6">
        <v>1</v>
      </c>
      <c r="V27" s="6">
        <v>0</v>
      </c>
      <c r="W27" s="6">
        <v>0</v>
      </c>
      <c r="X27" s="6">
        <v>35</v>
      </c>
      <c r="Y27" s="6">
        <v>3</v>
      </c>
      <c r="Z27" s="6">
        <v>32</v>
      </c>
      <c r="AA27" s="6">
        <v>32</v>
      </c>
      <c r="AB27" s="6">
        <v>4</v>
      </c>
      <c r="AC27" s="6">
        <v>34</v>
      </c>
      <c r="AD27" s="6">
        <v>28</v>
      </c>
      <c r="AE27" s="6">
        <v>34</v>
      </c>
      <c r="AF27" s="6">
        <v>2</v>
      </c>
      <c r="AG27" s="6">
        <v>33</v>
      </c>
      <c r="AH27" s="6">
        <v>0</v>
      </c>
      <c r="AI27" s="6">
        <v>0</v>
      </c>
      <c r="AJ27" s="6">
        <v>0</v>
      </c>
      <c r="AK27" s="6">
        <v>0</v>
      </c>
      <c r="AL27" s="6">
        <v>0</v>
      </c>
      <c r="AM27" s="6">
        <v>0</v>
      </c>
      <c r="AN27" s="6">
        <v>0</v>
      </c>
      <c r="AO27" s="6">
        <v>0</v>
      </c>
      <c r="AP27" s="6">
        <v>0</v>
      </c>
      <c r="AQ27" s="6">
        <v>0</v>
      </c>
      <c r="AR27" s="6">
        <v>0</v>
      </c>
      <c r="AS27" s="6">
        <v>0</v>
      </c>
      <c r="AT27" s="6">
        <v>0</v>
      </c>
      <c r="AU27" s="6">
        <v>0</v>
      </c>
      <c r="AV27" s="6">
        <v>0</v>
      </c>
      <c r="AW27" s="6">
        <v>0</v>
      </c>
      <c r="AX27" s="6">
        <v>0</v>
      </c>
      <c r="AY27" s="6">
        <v>0</v>
      </c>
      <c r="AZ27" s="6">
        <v>0</v>
      </c>
      <c r="BA27" s="6">
        <v>0</v>
      </c>
      <c r="BB27" s="6">
        <v>0</v>
      </c>
      <c r="BC27" s="6">
        <v>0</v>
      </c>
      <c r="BD27" s="6">
        <v>0</v>
      </c>
      <c r="BE27" s="6">
        <v>0</v>
      </c>
      <c r="BF27" s="6">
        <v>0</v>
      </c>
      <c r="BG27" s="6">
        <v>0</v>
      </c>
      <c r="BH27" s="6">
        <v>0</v>
      </c>
      <c r="BI27" s="6">
        <v>0</v>
      </c>
      <c r="BJ27" s="6">
        <v>0</v>
      </c>
      <c r="BK27" s="6">
        <v>0</v>
      </c>
      <c r="BL27" s="6">
        <v>0</v>
      </c>
      <c r="BM27" s="6">
        <v>0</v>
      </c>
      <c r="BN27" s="6">
        <v>0</v>
      </c>
      <c r="BO27" s="6">
        <v>0</v>
      </c>
      <c r="BP27" s="6">
        <v>0</v>
      </c>
      <c r="BQ27" s="6">
        <v>0</v>
      </c>
      <c r="BR27" s="6">
        <v>3</v>
      </c>
      <c r="BS27" s="6">
        <v>2</v>
      </c>
      <c r="BT27" s="6">
        <v>3</v>
      </c>
      <c r="BU27" s="6">
        <v>0</v>
      </c>
      <c r="BV27" s="6">
        <v>3</v>
      </c>
      <c r="BW27" s="6">
        <v>0</v>
      </c>
      <c r="BX27" s="6">
        <v>0</v>
      </c>
      <c r="BY27" s="6">
        <v>0</v>
      </c>
      <c r="BZ27" s="6">
        <v>0</v>
      </c>
      <c r="CA27" s="6">
        <v>0</v>
      </c>
      <c r="CB27" s="6">
        <v>0</v>
      </c>
      <c r="CC27" s="6">
        <v>0</v>
      </c>
      <c r="CD27" s="6">
        <v>0</v>
      </c>
      <c r="CE27" s="6">
        <v>0</v>
      </c>
      <c r="CF27" s="6">
        <v>0</v>
      </c>
      <c r="CG27" s="6">
        <v>32</v>
      </c>
      <c r="CH27" s="6">
        <v>0</v>
      </c>
      <c r="CI27" s="6">
        <v>0</v>
      </c>
      <c r="CJ27" s="6">
        <v>0</v>
      </c>
      <c r="CK27" s="6">
        <v>0</v>
      </c>
      <c r="CL27" s="6">
        <v>0</v>
      </c>
      <c r="CM27" s="6">
        <v>0</v>
      </c>
      <c r="CN27" s="6">
        <v>0</v>
      </c>
      <c r="CO27" s="6">
        <v>0</v>
      </c>
      <c r="CP27" s="6">
        <v>0</v>
      </c>
      <c r="CQ27" s="6">
        <v>0</v>
      </c>
      <c r="CR27" s="6">
        <v>0</v>
      </c>
      <c r="CS27" s="6">
        <v>0</v>
      </c>
      <c r="CT27" s="6">
        <v>0</v>
      </c>
      <c r="CU27" s="6">
        <v>0</v>
      </c>
      <c r="CV27" s="6">
        <v>0</v>
      </c>
      <c r="CW27" s="6">
        <v>0</v>
      </c>
      <c r="CX27" s="6">
        <v>0</v>
      </c>
      <c r="CY27" s="6">
        <v>0</v>
      </c>
      <c r="CZ27" s="6">
        <v>0</v>
      </c>
      <c r="DA27" s="6">
        <v>0</v>
      </c>
      <c r="DB27" s="6">
        <v>0</v>
      </c>
      <c r="DC27" s="6">
        <v>0</v>
      </c>
      <c r="DD27" s="6">
        <v>0</v>
      </c>
      <c r="DE27" s="6">
        <v>0</v>
      </c>
      <c r="DF27" s="6">
        <v>0</v>
      </c>
      <c r="DG27" s="6">
        <v>4</v>
      </c>
      <c r="DH27" s="6">
        <v>4</v>
      </c>
      <c r="DI27" s="6">
        <v>0</v>
      </c>
      <c r="DJ27" s="6">
        <v>0</v>
      </c>
      <c r="DK27" s="6">
        <v>0</v>
      </c>
      <c r="DL27" s="6">
        <v>36</v>
      </c>
      <c r="DM27" s="6">
        <v>0</v>
      </c>
      <c r="DN27" s="6">
        <v>0</v>
      </c>
      <c r="DO27" s="6">
        <v>3</v>
      </c>
      <c r="DP27" s="6">
        <v>0</v>
      </c>
      <c r="DQ27" s="6">
        <v>0</v>
      </c>
      <c r="DR27" s="6">
        <v>2</v>
      </c>
      <c r="DS27" s="6">
        <v>0</v>
      </c>
      <c r="DT27" s="6">
        <v>1</v>
      </c>
      <c r="DU27" s="6">
        <v>0</v>
      </c>
      <c r="DV27" s="6">
        <v>0</v>
      </c>
      <c r="DW27" s="6">
        <v>0</v>
      </c>
      <c r="DX27" s="6">
        <v>0</v>
      </c>
      <c r="DY27" s="6">
        <v>0</v>
      </c>
      <c r="DZ27" s="6">
        <v>0</v>
      </c>
      <c r="EA27" s="6">
        <v>0</v>
      </c>
      <c r="EB27" s="6">
        <v>0</v>
      </c>
      <c r="EC27" s="6">
        <v>0</v>
      </c>
      <c r="ED27" s="6">
        <v>0</v>
      </c>
      <c r="EE27" s="6">
        <v>0</v>
      </c>
      <c r="EF27" s="6">
        <v>0</v>
      </c>
      <c r="EG27" s="6">
        <v>29</v>
      </c>
      <c r="EH27" s="6">
        <v>6</v>
      </c>
      <c r="EI27" s="6">
        <v>0</v>
      </c>
      <c r="EJ27" s="6">
        <v>0</v>
      </c>
      <c r="EK27" s="6">
        <v>29</v>
      </c>
      <c r="EL27" s="6">
        <v>3</v>
      </c>
      <c r="EM27" s="6">
        <v>3</v>
      </c>
      <c r="EN27" s="6">
        <v>0</v>
      </c>
      <c r="EO27" s="6">
        <v>0</v>
      </c>
      <c r="EP27" s="6">
        <v>0</v>
      </c>
      <c r="EQ27" s="6">
        <v>31</v>
      </c>
      <c r="ER27" s="6">
        <v>4</v>
      </c>
      <c r="ES27" s="6">
        <v>0</v>
      </c>
      <c r="ET27" s="6">
        <v>0</v>
      </c>
      <c r="EU27" s="6">
        <v>0</v>
      </c>
      <c r="EV27" s="6">
        <v>0</v>
      </c>
      <c r="EW27" s="6">
        <v>0</v>
      </c>
      <c r="EX27" s="6">
        <v>0</v>
      </c>
      <c r="EY27" s="6">
        <v>0</v>
      </c>
      <c r="EZ27" s="6">
        <v>0</v>
      </c>
      <c r="FA27" s="6">
        <v>0</v>
      </c>
      <c r="FB27" s="6">
        <v>0</v>
      </c>
      <c r="FC27" s="6">
        <v>0</v>
      </c>
      <c r="FD27" s="6">
        <v>0</v>
      </c>
      <c r="FE27" s="6">
        <v>0</v>
      </c>
      <c r="FF27" s="6">
        <v>0</v>
      </c>
      <c r="FG27" s="6">
        <v>0</v>
      </c>
      <c r="FH27" s="6">
        <v>0</v>
      </c>
      <c r="FI27" s="6">
        <v>0</v>
      </c>
      <c r="FJ27" s="6">
        <v>0</v>
      </c>
      <c r="FK27" s="6">
        <v>0</v>
      </c>
      <c r="FL27" s="6">
        <v>0</v>
      </c>
      <c r="FM27" s="6">
        <v>1</v>
      </c>
      <c r="FN27" s="6">
        <v>0</v>
      </c>
      <c r="FO27" s="6">
        <v>0</v>
      </c>
      <c r="FP27" s="6">
        <v>0</v>
      </c>
      <c r="FQ27" s="6">
        <v>0</v>
      </c>
      <c r="FR27" s="6">
        <v>1</v>
      </c>
      <c r="FS27" s="6">
        <v>36</v>
      </c>
      <c r="FT27" s="6">
        <v>0</v>
      </c>
      <c r="FU27" s="6">
        <v>1</v>
      </c>
      <c r="FV27" s="6">
        <v>0</v>
      </c>
      <c r="FW27" s="6">
        <v>0</v>
      </c>
      <c r="FX27" s="6">
        <v>33</v>
      </c>
      <c r="FY27" s="6">
        <v>0</v>
      </c>
      <c r="FZ27" s="6">
        <v>0</v>
      </c>
      <c r="GA27" s="6">
        <v>0</v>
      </c>
      <c r="GB27" s="6">
        <v>0</v>
      </c>
      <c r="GC27" s="6">
        <v>0</v>
      </c>
      <c r="GD27" s="6">
        <v>0</v>
      </c>
      <c r="GE27" s="6">
        <v>0</v>
      </c>
      <c r="GF27" s="6">
        <v>0</v>
      </c>
    </row>
    <row r="28" spans="1:188">
      <c r="A28" s="5" t="s">
        <v>739</v>
      </c>
      <c r="B28" s="6" t="s">
        <v>740</v>
      </c>
      <c r="C28" s="6">
        <v>7</v>
      </c>
      <c r="D28" s="6">
        <v>0</v>
      </c>
      <c r="E28" s="6">
        <v>0</v>
      </c>
      <c r="F28" s="6">
        <v>1</v>
      </c>
      <c r="G28" s="6">
        <v>1</v>
      </c>
      <c r="H28" s="6">
        <v>1</v>
      </c>
      <c r="I28" s="6">
        <v>0</v>
      </c>
      <c r="J28" s="6">
        <v>0</v>
      </c>
      <c r="K28" s="6">
        <v>0</v>
      </c>
      <c r="L28" s="6">
        <v>0</v>
      </c>
      <c r="M28" s="6">
        <v>0</v>
      </c>
      <c r="N28" s="6">
        <v>0</v>
      </c>
      <c r="O28" s="6">
        <v>0</v>
      </c>
      <c r="P28" s="6">
        <v>0</v>
      </c>
      <c r="Q28" s="6">
        <v>0</v>
      </c>
      <c r="R28" s="6">
        <v>0</v>
      </c>
      <c r="S28" s="6">
        <v>0</v>
      </c>
      <c r="T28" s="6">
        <v>0</v>
      </c>
      <c r="U28" s="6">
        <v>0</v>
      </c>
      <c r="V28" s="6">
        <v>0</v>
      </c>
      <c r="W28" s="6">
        <v>0</v>
      </c>
      <c r="X28" s="6">
        <v>2</v>
      </c>
      <c r="Y28" s="6">
        <v>2</v>
      </c>
      <c r="Z28" s="6">
        <v>0</v>
      </c>
      <c r="AA28" s="6">
        <v>0</v>
      </c>
      <c r="AB28" s="6">
        <v>4</v>
      </c>
      <c r="AC28" s="6">
        <v>2</v>
      </c>
      <c r="AD28" s="6">
        <v>2</v>
      </c>
      <c r="AE28" s="6">
        <v>2</v>
      </c>
      <c r="AF28" s="6">
        <v>0</v>
      </c>
      <c r="AG28" s="6">
        <v>2</v>
      </c>
      <c r="AH28" s="6">
        <v>0</v>
      </c>
      <c r="AI28" s="6">
        <v>0</v>
      </c>
      <c r="AJ28" s="6">
        <v>0</v>
      </c>
      <c r="AK28" s="6">
        <v>0</v>
      </c>
      <c r="AL28" s="6">
        <v>0</v>
      </c>
      <c r="AM28" s="6">
        <v>0</v>
      </c>
      <c r="AN28" s="6">
        <v>0</v>
      </c>
      <c r="AO28" s="6">
        <v>0</v>
      </c>
      <c r="AP28" s="6">
        <v>0</v>
      </c>
      <c r="AQ28" s="6">
        <v>0</v>
      </c>
      <c r="AR28" s="6">
        <v>0</v>
      </c>
      <c r="AS28" s="6">
        <v>0</v>
      </c>
      <c r="AT28" s="6">
        <v>0</v>
      </c>
      <c r="AU28" s="6">
        <v>0</v>
      </c>
      <c r="AV28" s="6">
        <v>0</v>
      </c>
      <c r="AW28" s="6">
        <v>0</v>
      </c>
      <c r="AX28" s="6">
        <v>0</v>
      </c>
      <c r="AY28" s="6">
        <v>0</v>
      </c>
      <c r="AZ28" s="6">
        <v>0</v>
      </c>
      <c r="BA28" s="6">
        <v>0</v>
      </c>
      <c r="BB28" s="6">
        <v>0</v>
      </c>
      <c r="BC28" s="6">
        <v>0</v>
      </c>
      <c r="BD28" s="6">
        <v>0</v>
      </c>
      <c r="BE28" s="6">
        <v>0</v>
      </c>
      <c r="BF28" s="6">
        <v>0</v>
      </c>
      <c r="BG28" s="6">
        <v>0</v>
      </c>
      <c r="BH28" s="6">
        <v>0</v>
      </c>
      <c r="BI28" s="6">
        <v>0</v>
      </c>
      <c r="BJ28" s="6">
        <v>0</v>
      </c>
      <c r="BK28" s="6">
        <v>0</v>
      </c>
      <c r="BL28" s="6">
        <v>0</v>
      </c>
      <c r="BM28" s="6">
        <v>0</v>
      </c>
      <c r="BN28" s="6">
        <v>0</v>
      </c>
      <c r="BO28" s="6">
        <v>0</v>
      </c>
      <c r="BP28" s="6">
        <v>0</v>
      </c>
      <c r="BQ28" s="6">
        <v>0</v>
      </c>
      <c r="BR28" s="6">
        <v>0</v>
      </c>
      <c r="BS28" s="6">
        <v>0</v>
      </c>
      <c r="BT28" s="6">
        <v>0</v>
      </c>
      <c r="BU28" s="6">
        <v>0</v>
      </c>
      <c r="BV28" s="6">
        <v>0</v>
      </c>
      <c r="BW28" s="6">
        <v>0</v>
      </c>
      <c r="BX28" s="6">
        <v>0</v>
      </c>
      <c r="BY28" s="6">
        <v>0</v>
      </c>
      <c r="BZ28" s="6">
        <v>0</v>
      </c>
      <c r="CA28" s="6">
        <v>0</v>
      </c>
      <c r="CB28" s="6">
        <v>0</v>
      </c>
      <c r="CC28" s="6">
        <v>0</v>
      </c>
      <c r="CD28" s="6">
        <v>0</v>
      </c>
      <c r="CE28" s="6">
        <v>0</v>
      </c>
      <c r="CF28" s="6">
        <v>0</v>
      </c>
      <c r="CG28" s="6">
        <v>0</v>
      </c>
      <c r="CH28" s="6">
        <v>0</v>
      </c>
      <c r="CI28" s="6">
        <v>0</v>
      </c>
      <c r="CJ28" s="6">
        <v>0</v>
      </c>
      <c r="CK28" s="6">
        <v>0</v>
      </c>
      <c r="CL28" s="6">
        <v>0</v>
      </c>
      <c r="CM28" s="6">
        <v>0</v>
      </c>
      <c r="CN28" s="6">
        <v>0</v>
      </c>
      <c r="CO28" s="6">
        <v>0</v>
      </c>
      <c r="CP28" s="6">
        <v>0</v>
      </c>
      <c r="CQ28" s="6">
        <v>0</v>
      </c>
      <c r="CR28" s="6">
        <v>0</v>
      </c>
      <c r="CS28" s="6">
        <v>0</v>
      </c>
      <c r="CT28" s="6">
        <v>0</v>
      </c>
      <c r="CU28" s="6">
        <v>0</v>
      </c>
      <c r="CV28" s="6">
        <v>0</v>
      </c>
      <c r="CW28" s="6">
        <v>0</v>
      </c>
      <c r="CX28" s="6">
        <v>0</v>
      </c>
      <c r="CY28" s="6">
        <v>0</v>
      </c>
      <c r="CZ28" s="6">
        <v>0</v>
      </c>
      <c r="DA28" s="6">
        <v>0</v>
      </c>
      <c r="DB28" s="6">
        <v>0</v>
      </c>
      <c r="DC28" s="6">
        <v>0</v>
      </c>
      <c r="DD28" s="6">
        <v>0</v>
      </c>
      <c r="DE28" s="6">
        <v>0</v>
      </c>
      <c r="DF28" s="6">
        <v>0</v>
      </c>
      <c r="DG28" s="6">
        <v>1</v>
      </c>
      <c r="DH28" s="6">
        <v>1</v>
      </c>
      <c r="DI28" s="6">
        <v>0</v>
      </c>
      <c r="DJ28" s="6">
        <v>1</v>
      </c>
      <c r="DK28" s="6">
        <v>0</v>
      </c>
      <c r="DL28" s="6">
        <v>2</v>
      </c>
      <c r="DM28" s="6">
        <v>0</v>
      </c>
      <c r="DN28" s="6">
        <v>0</v>
      </c>
      <c r="DO28" s="6">
        <v>0</v>
      </c>
      <c r="DP28" s="6">
        <v>0</v>
      </c>
      <c r="DQ28" s="6">
        <v>0</v>
      </c>
      <c r="DR28" s="6">
        <v>0</v>
      </c>
      <c r="DS28" s="6">
        <v>0</v>
      </c>
      <c r="DT28" s="6">
        <v>0</v>
      </c>
      <c r="DU28" s="6">
        <v>0</v>
      </c>
      <c r="DV28" s="6">
        <v>0</v>
      </c>
      <c r="DW28" s="6">
        <v>0</v>
      </c>
      <c r="DX28" s="6">
        <v>0</v>
      </c>
      <c r="DY28" s="6">
        <v>0</v>
      </c>
      <c r="DZ28" s="6">
        <v>0</v>
      </c>
      <c r="EA28" s="6">
        <v>0</v>
      </c>
      <c r="EB28" s="6">
        <v>0</v>
      </c>
      <c r="EC28" s="6">
        <v>0</v>
      </c>
      <c r="ED28" s="6">
        <v>1</v>
      </c>
      <c r="EE28" s="6">
        <v>1</v>
      </c>
      <c r="EF28" s="6">
        <v>0</v>
      </c>
      <c r="EG28" s="6">
        <v>2</v>
      </c>
      <c r="EH28" s="6">
        <v>0</v>
      </c>
      <c r="EI28" s="6">
        <v>0</v>
      </c>
      <c r="EJ28" s="6">
        <v>0</v>
      </c>
      <c r="EK28" s="6">
        <v>0</v>
      </c>
      <c r="EL28" s="6">
        <v>2</v>
      </c>
      <c r="EM28" s="6">
        <v>0</v>
      </c>
      <c r="EN28" s="6">
        <v>0</v>
      </c>
      <c r="EO28" s="6">
        <v>0</v>
      </c>
      <c r="EP28" s="6">
        <v>0</v>
      </c>
      <c r="EQ28" s="6">
        <v>1</v>
      </c>
      <c r="ER28" s="6">
        <v>1</v>
      </c>
      <c r="ES28" s="6">
        <v>0</v>
      </c>
      <c r="ET28" s="6">
        <v>0</v>
      </c>
      <c r="EU28" s="6">
        <v>0</v>
      </c>
      <c r="EV28" s="6">
        <v>0</v>
      </c>
      <c r="EW28" s="6">
        <v>0</v>
      </c>
      <c r="EX28" s="6">
        <v>0</v>
      </c>
      <c r="EY28" s="6">
        <v>0</v>
      </c>
      <c r="EZ28" s="6">
        <v>0</v>
      </c>
      <c r="FA28" s="6">
        <v>0</v>
      </c>
      <c r="FB28" s="6">
        <v>0</v>
      </c>
      <c r="FC28" s="6">
        <v>0</v>
      </c>
      <c r="FD28" s="6">
        <v>2</v>
      </c>
      <c r="FE28" s="6">
        <v>0</v>
      </c>
      <c r="FF28" s="6">
        <v>0</v>
      </c>
      <c r="FG28" s="6">
        <v>0</v>
      </c>
      <c r="FH28" s="6">
        <v>0</v>
      </c>
      <c r="FI28" s="6">
        <v>2</v>
      </c>
      <c r="FJ28" s="6">
        <v>0</v>
      </c>
      <c r="FK28" s="6">
        <v>0</v>
      </c>
      <c r="FL28" s="6">
        <v>0</v>
      </c>
      <c r="FM28" s="6">
        <v>0</v>
      </c>
      <c r="FN28" s="6">
        <v>0</v>
      </c>
      <c r="FO28" s="6">
        <v>0</v>
      </c>
      <c r="FP28" s="6">
        <v>0</v>
      </c>
      <c r="FQ28" s="6">
        <v>0</v>
      </c>
      <c r="FR28" s="6">
        <v>0</v>
      </c>
      <c r="FS28" s="6">
        <v>0</v>
      </c>
      <c r="FT28" s="6">
        <v>0</v>
      </c>
      <c r="FU28" s="6">
        <v>0</v>
      </c>
      <c r="FV28" s="6">
        <v>0</v>
      </c>
      <c r="FW28" s="6">
        <v>0</v>
      </c>
      <c r="FX28" s="6">
        <v>0</v>
      </c>
      <c r="FY28" s="6">
        <v>0</v>
      </c>
      <c r="FZ28" s="6">
        <v>0</v>
      </c>
      <c r="GA28" s="6">
        <v>0</v>
      </c>
      <c r="GB28" s="6">
        <v>0</v>
      </c>
      <c r="GC28" s="6">
        <v>0</v>
      </c>
      <c r="GD28" s="6">
        <v>0</v>
      </c>
      <c r="GE28" s="6">
        <v>0</v>
      </c>
      <c r="GF28" s="6">
        <v>0</v>
      </c>
    </row>
    <row r="29" spans="1:188">
      <c r="A29" s="5" t="s">
        <v>741</v>
      </c>
      <c r="B29" s="6"/>
      <c r="C29" s="6">
        <v>1641</v>
      </c>
      <c r="D29" s="6">
        <v>9</v>
      </c>
      <c r="E29" s="6">
        <v>51</v>
      </c>
      <c r="F29" s="6">
        <v>46</v>
      </c>
      <c r="G29" s="6">
        <v>97</v>
      </c>
      <c r="H29" s="6">
        <v>106</v>
      </c>
      <c r="I29" s="6">
        <v>9</v>
      </c>
      <c r="J29" s="6">
        <v>50</v>
      </c>
      <c r="K29" s="6">
        <v>50</v>
      </c>
      <c r="L29" s="6">
        <v>109</v>
      </c>
      <c r="M29" s="6">
        <v>4</v>
      </c>
      <c r="N29" s="6">
        <v>3</v>
      </c>
      <c r="O29" s="6">
        <v>8</v>
      </c>
      <c r="P29" s="6">
        <v>5</v>
      </c>
      <c r="Q29" s="6">
        <v>16</v>
      </c>
      <c r="R29" s="6">
        <v>12</v>
      </c>
      <c r="S29" s="6">
        <v>58</v>
      </c>
      <c r="T29" s="6">
        <v>55</v>
      </c>
      <c r="U29" s="6">
        <v>125</v>
      </c>
      <c r="V29" s="6">
        <v>4</v>
      </c>
      <c r="W29" s="6">
        <v>1042</v>
      </c>
      <c r="X29" s="6">
        <v>1776</v>
      </c>
      <c r="Y29" s="6">
        <v>1706</v>
      </c>
      <c r="Z29" s="6">
        <v>70</v>
      </c>
      <c r="AA29" s="6">
        <v>65</v>
      </c>
      <c r="AB29" s="6">
        <v>-62</v>
      </c>
      <c r="AC29" s="6">
        <v>1614</v>
      </c>
      <c r="AD29" s="6">
        <v>1373</v>
      </c>
      <c r="AE29" s="6">
        <v>1604</v>
      </c>
      <c r="AF29" s="6">
        <v>651</v>
      </c>
      <c r="AG29" s="6">
        <v>1125</v>
      </c>
      <c r="AH29" s="6">
        <v>14</v>
      </c>
      <c r="AI29" s="6">
        <v>9</v>
      </c>
      <c r="AJ29" s="6">
        <v>3</v>
      </c>
      <c r="AK29" s="6">
        <v>0</v>
      </c>
      <c r="AL29" s="6">
        <v>1</v>
      </c>
      <c r="AM29" s="6">
        <v>1</v>
      </c>
      <c r="AN29" s="6">
        <v>17</v>
      </c>
      <c r="AO29" s="6">
        <v>10</v>
      </c>
      <c r="AP29" s="6">
        <v>14</v>
      </c>
      <c r="AQ29" s="6">
        <v>0</v>
      </c>
      <c r="AR29" s="6">
        <v>3</v>
      </c>
      <c r="AS29" s="6">
        <v>0</v>
      </c>
      <c r="AT29" s="6">
        <v>0</v>
      </c>
      <c r="AU29" s="6">
        <v>129</v>
      </c>
      <c r="AV29" s="6">
        <v>66</v>
      </c>
      <c r="AW29" s="6">
        <v>106</v>
      </c>
      <c r="AX29" s="6">
        <v>0</v>
      </c>
      <c r="AY29" s="6">
        <v>23</v>
      </c>
      <c r="AZ29" s="6">
        <v>0</v>
      </c>
      <c r="BA29" s="6">
        <v>0</v>
      </c>
      <c r="BB29" s="6">
        <v>344</v>
      </c>
      <c r="BC29" s="6">
        <v>239</v>
      </c>
      <c r="BD29" s="6">
        <v>166</v>
      </c>
      <c r="BE29" s="6">
        <v>104</v>
      </c>
      <c r="BF29" s="6">
        <v>26</v>
      </c>
      <c r="BG29" s="6">
        <v>15</v>
      </c>
      <c r="BH29" s="6">
        <v>33</v>
      </c>
      <c r="BI29" s="6">
        <v>490</v>
      </c>
      <c r="BJ29" s="6">
        <v>139</v>
      </c>
      <c r="BK29" s="6">
        <v>124</v>
      </c>
      <c r="BL29" s="6">
        <v>139</v>
      </c>
      <c r="BM29" s="6">
        <v>0</v>
      </c>
      <c r="BN29" s="6">
        <v>255</v>
      </c>
      <c r="BO29" s="6">
        <v>222</v>
      </c>
      <c r="BP29" s="6">
        <v>254</v>
      </c>
      <c r="BQ29" s="6">
        <v>0</v>
      </c>
      <c r="BR29" s="6">
        <v>446</v>
      </c>
      <c r="BS29" s="6">
        <v>335</v>
      </c>
      <c r="BT29" s="6">
        <v>433</v>
      </c>
      <c r="BU29" s="6">
        <v>12</v>
      </c>
      <c r="BV29" s="6">
        <v>840</v>
      </c>
      <c r="BW29" s="6">
        <v>148</v>
      </c>
      <c r="BX29" s="6">
        <v>145</v>
      </c>
      <c r="BY29" s="6">
        <v>2</v>
      </c>
      <c r="BZ29" s="6">
        <v>1</v>
      </c>
      <c r="CA29" s="6">
        <v>131</v>
      </c>
      <c r="CB29" s="6">
        <v>0</v>
      </c>
      <c r="CC29" s="6">
        <v>0</v>
      </c>
      <c r="CD29" s="6">
        <v>279</v>
      </c>
      <c r="CE29" s="6">
        <v>5</v>
      </c>
      <c r="CF29" s="6">
        <v>5</v>
      </c>
      <c r="CG29" s="6">
        <v>98</v>
      </c>
      <c r="CH29" s="6">
        <v>5</v>
      </c>
      <c r="CI29" s="6">
        <v>2</v>
      </c>
      <c r="CJ29" s="6">
        <v>2</v>
      </c>
      <c r="CK29" s="6">
        <v>1</v>
      </c>
      <c r="CL29" s="6">
        <v>10</v>
      </c>
      <c r="CM29" s="6">
        <v>2</v>
      </c>
      <c r="CN29" s="6">
        <v>2</v>
      </c>
      <c r="CO29" s="6">
        <v>5</v>
      </c>
      <c r="CP29" s="6">
        <v>1</v>
      </c>
      <c r="CQ29" s="6">
        <v>3</v>
      </c>
      <c r="CR29" s="6">
        <v>9</v>
      </c>
      <c r="CS29" s="6">
        <v>10</v>
      </c>
      <c r="CT29" s="6">
        <v>0</v>
      </c>
      <c r="CU29" s="6">
        <v>14</v>
      </c>
      <c r="CV29" s="6">
        <v>9</v>
      </c>
      <c r="CW29" s="6">
        <v>3</v>
      </c>
      <c r="CX29" s="6">
        <v>0</v>
      </c>
      <c r="CY29" s="6">
        <v>1</v>
      </c>
      <c r="CZ29" s="6">
        <v>1</v>
      </c>
      <c r="DA29" s="6">
        <v>493</v>
      </c>
      <c r="DB29" s="6">
        <v>289</v>
      </c>
      <c r="DC29" s="6">
        <v>104</v>
      </c>
      <c r="DD29" s="6">
        <v>52</v>
      </c>
      <c r="DE29" s="6">
        <v>15</v>
      </c>
      <c r="DF29" s="6">
        <v>33</v>
      </c>
      <c r="DG29" s="6">
        <v>910</v>
      </c>
      <c r="DH29" s="6">
        <v>898</v>
      </c>
      <c r="DI29" s="6">
        <v>12</v>
      </c>
      <c r="DJ29" s="6">
        <v>230</v>
      </c>
      <c r="DK29" s="6">
        <v>5</v>
      </c>
      <c r="DL29" s="6">
        <v>1750</v>
      </c>
      <c r="DM29" s="6">
        <v>14</v>
      </c>
      <c r="DN29" s="6">
        <v>490</v>
      </c>
      <c r="DO29" s="6">
        <v>838</v>
      </c>
      <c r="DP29" s="6">
        <v>220</v>
      </c>
      <c r="DQ29" s="6">
        <v>315</v>
      </c>
      <c r="DR29" s="6">
        <v>681</v>
      </c>
      <c r="DS29" s="6">
        <v>104</v>
      </c>
      <c r="DT29" s="6">
        <v>101</v>
      </c>
      <c r="DU29" s="6">
        <v>71</v>
      </c>
      <c r="DV29" s="6">
        <v>43</v>
      </c>
      <c r="DW29" s="6">
        <v>15</v>
      </c>
      <c r="DX29" s="6">
        <v>1</v>
      </c>
      <c r="DY29" s="6">
        <v>0</v>
      </c>
      <c r="DZ29" s="6">
        <v>2</v>
      </c>
      <c r="EA29" s="6">
        <v>59</v>
      </c>
      <c r="EB29" s="6">
        <v>0</v>
      </c>
      <c r="EC29" s="6">
        <v>1</v>
      </c>
      <c r="ED29" s="6">
        <v>12</v>
      </c>
      <c r="EE29" s="6">
        <v>10</v>
      </c>
      <c r="EF29" s="6">
        <v>93</v>
      </c>
      <c r="EG29" s="6">
        <v>1424</v>
      </c>
      <c r="EH29" s="6">
        <v>242</v>
      </c>
      <c r="EI29" s="6">
        <v>10</v>
      </c>
      <c r="EJ29" s="6">
        <v>7</v>
      </c>
      <c r="EK29" s="6">
        <v>267</v>
      </c>
      <c r="EL29" s="6">
        <v>387</v>
      </c>
      <c r="EM29" s="6">
        <v>683</v>
      </c>
      <c r="EN29" s="6">
        <v>344</v>
      </c>
      <c r="EO29" s="6">
        <v>95</v>
      </c>
      <c r="EP29" s="6">
        <v>439</v>
      </c>
      <c r="EQ29" s="6">
        <v>460</v>
      </c>
      <c r="ER29" s="6">
        <v>1195</v>
      </c>
      <c r="ES29" s="6">
        <v>121</v>
      </c>
      <c r="ET29" s="6">
        <v>16</v>
      </c>
      <c r="EU29" s="6">
        <v>39</v>
      </c>
      <c r="EV29" s="6">
        <v>56</v>
      </c>
      <c r="EW29" s="6">
        <v>80</v>
      </c>
      <c r="EX29" s="6">
        <v>67</v>
      </c>
      <c r="EY29" s="6">
        <v>58</v>
      </c>
      <c r="EZ29" s="6">
        <v>62</v>
      </c>
      <c r="FA29" s="6">
        <v>59</v>
      </c>
      <c r="FB29" s="6">
        <v>36</v>
      </c>
      <c r="FC29" s="6">
        <v>9</v>
      </c>
      <c r="FD29" s="6">
        <v>38</v>
      </c>
      <c r="FE29" s="6">
        <v>2</v>
      </c>
      <c r="FF29" s="6">
        <v>0</v>
      </c>
      <c r="FG29" s="6">
        <v>3</v>
      </c>
      <c r="FH29" s="6">
        <v>1</v>
      </c>
      <c r="FI29" s="6">
        <v>148</v>
      </c>
      <c r="FJ29" s="6">
        <v>59</v>
      </c>
      <c r="FK29" s="6">
        <v>36</v>
      </c>
      <c r="FL29" s="6">
        <v>0</v>
      </c>
      <c r="FM29" s="6">
        <v>38</v>
      </c>
      <c r="FN29" s="6">
        <v>0</v>
      </c>
      <c r="FO29" s="6">
        <v>0</v>
      </c>
      <c r="FP29" s="6">
        <v>3</v>
      </c>
      <c r="FQ29" s="6">
        <v>1</v>
      </c>
      <c r="FR29" s="6">
        <v>137</v>
      </c>
      <c r="FS29" s="6">
        <v>1765</v>
      </c>
      <c r="FT29" s="6">
        <v>5</v>
      </c>
      <c r="FU29" s="6">
        <v>3</v>
      </c>
      <c r="FV29" s="6">
        <v>0</v>
      </c>
      <c r="FW29" s="6">
        <v>112</v>
      </c>
      <c r="FX29" s="6">
        <v>53</v>
      </c>
      <c r="FY29" s="6">
        <v>26</v>
      </c>
      <c r="FZ29" s="6">
        <v>28</v>
      </c>
      <c r="GA29" s="6">
        <v>1</v>
      </c>
      <c r="GB29" s="6">
        <v>0</v>
      </c>
      <c r="GC29" s="6">
        <v>2</v>
      </c>
      <c r="GD29" s="6">
        <v>0</v>
      </c>
      <c r="GE29" s="6">
        <v>0</v>
      </c>
      <c r="GF29" s="6">
        <v>5</v>
      </c>
    </row>
  </sheetData>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L34"/>
  <sheetViews>
    <sheetView zoomScale="70" zoomScaleNormal="70" topLeftCell="A4" workbookViewId="0">
      <selection activeCell="Y16" sqref="Y16"/>
    </sheetView>
  </sheetViews>
  <sheetFormatPr defaultColWidth="9" defaultRowHeight="14.25"/>
  <cols>
    <col min="1" max="1" width="6.375"/>
    <col min="2" max="2" width="25.5"/>
    <col min="3" max="3" width="8.5"/>
    <col min="4" max="4" width="10.625" style="114"/>
    <col min="5" max="5" width="16.375" hidden="1" customWidth="1"/>
    <col min="6" max="6" width="8.5"/>
    <col min="7" max="8" width="11.375" hidden="1" customWidth="1"/>
    <col min="9" max="9" width="11.375"/>
    <col min="10" max="10" width="11.375" hidden="1" customWidth="1"/>
    <col min="11" max="11" width="11.375" style="114" hidden="1" customWidth="1"/>
    <col min="12" max="12" width="11.375" style="114"/>
    <col min="13" max="13" width="10.625" hidden="1" customWidth="1"/>
    <col min="14" max="14" width="10" customWidth="1"/>
    <col min="15" max="16" width="8.5" customWidth="1"/>
    <col min="17" max="17" width="13.875" hidden="1" customWidth="1"/>
    <col min="18" max="18" width="6.375"/>
    <col min="33" max="33" width="9" hidden="1" customWidth="1"/>
    <col min="34" max="34" width="13.625" hidden="1" customWidth="1"/>
    <col min="35" max="38" width="8.875" style="2" hidden="1" customWidth="1"/>
  </cols>
  <sheetData>
    <row r="1" ht="50.25" customHeight="1" spans="1:38">
      <c r="A1" s="94" t="s">
        <v>62</v>
      </c>
      <c r="B1" s="94"/>
      <c r="C1" s="94"/>
      <c r="D1" s="94"/>
      <c r="E1" s="94"/>
      <c r="F1" s="94"/>
      <c r="G1" s="94"/>
      <c r="H1" s="94"/>
      <c r="I1" s="94"/>
      <c r="J1" s="94"/>
      <c r="K1" s="94"/>
      <c r="L1" s="94"/>
      <c r="M1" s="94"/>
      <c r="N1" s="94"/>
      <c r="O1" s="94"/>
      <c r="P1" s="94"/>
      <c r="Q1" s="94"/>
      <c r="R1" s="94"/>
      <c r="S1" s="94"/>
      <c r="T1" s="94"/>
      <c r="U1" s="94"/>
      <c r="V1" s="94"/>
      <c r="W1" s="94"/>
      <c r="X1" s="94"/>
      <c r="Y1" s="94"/>
      <c r="Z1" s="94"/>
      <c r="AA1" s="94"/>
      <c r="AB1" s="94"/>
      <c r="AC1" s="94"/>
      <c r="AD1" s="94"/>
      <c r="AE1" s="94"/>
      <c r="AF1" s="94"/>
      <c r="AG1" s="94"/>
      <c r="AH1" s="94"/>
      <c r="AI1" s="94"/>
      <c r="AJ1" s="94"/>
      <c r="AK1" s="94"/>
      <c r="AL1" s="94"/>
    </row>
    <row r="2" ht="28.5" spans="1:38">
      <c r="A2" s="15" t="s">
        <v>63</v>
      </c>
      <c r="B2" s="15" t="s">
        <v>64</v>
      </c>
      <c r="C2" s="15" t="s">
        <v>65</v>
      </c>
      <c r="D2" s="36" t="s">
        <v>66</v>
      </c>
      <c r="E2" s="36" t="s">
        <v>67</v>
      </c>
      <c r="F2" s="36" t="s">
        <v>68</v>
      </c>
      <c r="G2" s="36" t="s">
        <v>69</v>
      </c>
      <c r="H2" s="36" t="s">
        <v>70</v>
      </c>
      <c r="I2" s="36" t="s">
        <v>71</v>
      </c>
      <c r="J2" s="36" t="s">
        <v>72</v>
      </c>
      <c r="K2" s="36" t="s">
        <v>73</v>
      </c>
      <c r="L2" s="36" t="s">
        <v>74</v>
      </c>
      <c r="M2" s="30" t="s">
        <v>75</v>
      </c>
      <c r="N2" s="96" t="s">
        <v>76</v>
      </c>
      <c r="O2" s="96" t="s">
        <v>77</v>
      </c>
      <c r="P2" s="96" t="s">
        <v>78</v>
      </c>
      <c r="Q2" s="15" t="s">
        <v>79</v>
      </c>
      <c r="R2" s="15" t="s">
        <v>13</v>
      </c>
      <c r="S2" s="15" t="s">
        <v>20</v>
      </c>
      <c r="T2" s="15" t="s">
        <v>23</v>
      </c>
      <c r="U2" s="15" t="s">
        <v>80</v>
      </c>
      <c r="V2" s="15" t="s">
        <v>29</v>
      </c>
      <c r="W2" s="15" t="s">
        <v>32</v>
      </c>
      <c r="X2" s="15" t="s">
        <v>35</v>
      </c>
      <c r="Y2" s="15" t="s">
        <v>38</v>
      </c>
      <c r="Z2" s="15" t="s">
        <v>41</v>
      </c>
      <c r="AA2" s="15" t="s">
        <v>49</v>
      </c>
      <c r="AB2" s="15" t="s">
        <v>52</v>
      </c>
      <c r="AC2" s="15" t="s">
        <v>55</v>
      </c>
      <c r="AD2" s="15" t="s">
        <v>58</v>
      </c>
      <c r="AE2" s="15" t="s">
        <v>45</v>
      </c>
      <c r="AF2" s="15" t="s">
        <v>81</v>
      </c>
      <c r="AG2" s="15" t="s">
        <v>82</v>
      </c>
      <c r="AH2" s="15" t="s">
        <v>83</v>
      </c>
      <c r="AI2" s="15" t="s">
        <v>84</v>
      </c>
      <c r="AJ2" s="15" t="s">
        <v>85</v>
      </c>
      <c r="AK2" s="15" t="s">
        <v>86</v>
      </c>
      <c r="AL2" s="15" t="s">
        <v>87</v>
      </c>
    </row>
    <row r="3" ht="34.5" customHeight="1" spans="1:38">
      <c r="A3" s="4">
        <v>1</v>
      </c>
      <c r="B3" s="4" t="s">
        <v>88</v>
      </c>
      <c r="C3" s="4">
        <v>91</v>
      </c>
      <c r="D3" s="95">
        <v>94</v>
      </c>
      <c r="E3" s="95">
        <v>92</v>
      </c>
      <c r="F3" s="95">
        <v>4</v>
      </c>
      <c r="G3" s="95">
        <v>3</v>
      </c>
      <c r="H3" s="95"/>
      <c r="I3" s="19">
        <v>5</v>
      </c>
      <c r="J3" s="97">
        <v>5</v>
      </c>
      <c r="K3" s="97">
        <v>5</v>
      </c>
      <c r="L3" s="97"/>
      <c r="M3" s="98">
        <v>3</v>
      </c>
      <c r="N3" s="99">
        <v>3</v>
      </c>
      <c r="O3" s="99"/>
      <c r="P3" s="99">
        <v>3</v>
      </c>
      <c r="Q3" s="100">
        <v>4</v>
      </c>
      <c r="R3" s="101"/>
      <c r="S3" s="101"/>
      <c r="T3" s="101"/>
      <c r="U3" s="101"/>
      <c r="V3" s="101"/>
      <c r="W3" s="101">
        <v>2</v>
      </c>
      <c r="X3" s="101"/>
      <c r="Y3" s="101">
        <v>1</v>
      </c>
      <c r="Z3" s="101"/>
      <c r="AA3" s="101"/>
      <c r="AB3" s="101"/>
      <c r="AC3" s="101"/>
      <c r="AD3" s="101"/>
      <c r="AE3" s="101"/>
      <c r="AF3" s="101"/>
      <c r="AG3" s="101">
        <f>SUM(R3:AF3)</f>
        <v>3</v>
      </c>
      <c r="AH3" s="101"/>
      <c r="AI3" s="6"/>
      <c r="AJ3" s="6">
        <v>2</v>
      </c>
      <c r="AK3" s="6"/>
      <c r="AL3" s="6"/>
    </row>
    <row r="4" ht="34.5" customHeight="1" spans="1:38">
      <c r="A4" s="4">
        <v>2</v>
      </c>
      <c r="B4" s="4" t="s">
        <v>89</v>
      </c>
      <c r="C4" s="4">
        <v>152</v>
      </c>
      <c r="D4" s="95">
        <v>135</v>
      </c>
      <c r="E4" s="95">
        <v>134</v>
      </c>
      <c r="F4" s="95">
        <v>2</v>
      </c>
      <c r="G4" s="95">
        <v>4</v>
      </c>
      <c r="H4" s="95">
        <v>4</v>
      </c>
      <c r="I4" s="19">
        <v>8</v>
      </c>
      <c r="J4" s="97">
        <v>8</v>
      </c>
      <c r="K4" s="97">
        <v>9</v>
      </c>
      <c r="L4" s="97"/>
      <c r="M4" s="98">
        <v>19</v>
      </c>
      <c r="N4" s="99">
        <v>10</v>
      </c>
      <c r="O4" s="99">
        <v>1</v>
      </c>
      <c r="P4" s="99">
        <v>9</v>
      </c>
      <c r="Q4" s="100">
        <v>4</v>
      </c>
      <c r="R4" s="122">
        <v>1</v>
      </c>
      <c r="S4" s="122">
        <v>1</v>
      </c>
      <c r="T4" s="102"/>
      <c r="U4" s="102"/>
      <c r="V4" s="102">
        <v>2</v>
      </c>
      <c r="W4" s="102">
        <v>2</v>
      </c>
      <c r="X4" s="102">
        <v>1</v>
      </c>
      <c r="Y4" s="102">
        <v>1</v>
      </c>
      <c r="Z4" s="102"/>
      <c r="AA4" s="102"/>
      <c r="AB4" s="102"/>
      <c r="AC4" s="102"/>
      <c r="AD4" s="102"/>
      <c r="AE4" s="102"/>
      <c r="AF4" s="102"/>
      <c r="AG4" s="102">
        <f t="shared" ref="AG4:AG26" si="0">SUM(R4:AF4)</f>
        <v>8</v>
      </c>
      <c r="AH4" s="102" t="s">
        <v>90</v>
      </c>
      <c r="AI4" s="6"/>
      <c r="AJ4" s="6"/>
      <c r="AK4" s="6"/>
      <c r="AL4" s="6"/>
    </row>
    <row r="5" ht="34.5" customHeight="1" spans="1:38">
      <c r="A5" s="16">
        <v>3</v>
      </c>
      <c r="B5" s="16" t="s">
        <v>91</v>
      </c>
      <c r="C5" s="16">
        <v>78</v>
      </c>
      <c r="D5" s="95">
        <v>73</v>
      </c>
      <c r="E5" s="95">
        <v>73</v>
      </c>
      <c r="F5" s="95">
        <v>2</v>
      </c>
      <c r="G5" s="95">
        <v>2</v>
      </c>
      <c r="H5" s="95"/>
      <c r="I5" s="19">
        <v>2</v>
      </c>
      <c r="J5" s="97">
        <v>2</v>
      </c>
      <c r="K5" s="97">
        <v>2</v>
      </c>
      <c r="L5" s="97"/>
      <c r="M5" s="98">
        <v>7</v>
      </c>
      <c r="N5" s="99">
        <v>2</v>
      </c>
      <c r="O5" s="99"/>
      <c r="P5" s="99">
        <v>2</v>
      </c>
      <c r="Q5" s="97">
        <v>2</v>
      </c>
      <c r="R5" s="102"/>
      <c r="S5" s="102"/>
      <c r="T5" s="102"/>
      <c r="U5" s="102">
        <v>1</v>
      </c>
      <c r="V5" s="102"/>
      <c r="W5" s="102"/>
      <c r="X5" s="102"/>
      <c r="Y5" s="102">
        <v>1</v>
      </c>
      <c r="Z5" s="102"/>
      <c r="AA5" s="102"/>
      <c r="AB5" s="102"/>
      <c r="AC5" s="102"/>
      <c r="AD5" s="102"/>
      <c r="AE5" s="102"/>
      <c r="AF5" s="102"/>
      <c r="AG5" s="102">
        <f t="shared" si="0"/>
        <v>2</v>
      </c>
      <c r="AH5" s="102"/>
      <c r="AI5" s="6"/>
      <c r="AJ5" s="6"/>
      <c r="AK5" s="6"/>
      <c r="AL5" s="6"/>
    </row>
    <row r="6" ht="34.5" customHeight="1" spans="1:38">
      <c r="A6" s="4">
        <v>10</v>
      </c>
      <c r="B6" s="4" t="s">
        <v>92</v>
      </c>
      <c r="C6" s="4">
        <v>24</v>
      </c>
      <c r="D6" s="95">
        <v>45</v>
      </c>
      <c r="E6" s="95">
        <v>45</v>
      </c>
      <c r="F6" s="95"/>
      <c r="G6" s="95"/>
      <c r="H6" s="95"/>
      <c r="I6" s="19">
        <v>2</v>
      </c>
      <c r="J6" s="97">
        <v>4</v>
      </c>
      <c r="K6" s="97">
        <v>4</v>
      </c>
      <c r="L6" s="97">
        <v>4</v>
      </c>
      <c r="M6" s="98"/>
      <c r="N6" s="99"/>
      <c r="O6" s="99"/>
      <c r="P6" s="99"/>
      <c r="Q6" s="103">
        <v>1</v>
      </c>
      <c r="R6" s="101"/>
      <c r="S6" s="101"/>
      <c r="T6" s="101"/>
      <c r="U6" s="101"/>
      <c r="V6" s="101"/>
      <c r="W6" s="101"/>
      <c r="X6" s="101"/>
      <c r="Y6" s="101"/>
      <c r="Z6" s="101"/>
      <c r="AA6" s="101"/>
      <c r="AB6" s="101"/>
      <c r="AC6" s="101"/>
      <c r="AD6" s="101"/>
      <c r="AE6" s="101"/>
      <c r="AF6" s="101"/>
      <c r="AG6" s="101"/>
      <c r="AH6" s="101"/>
      <c r="AI6" s="6">
        <v>2</v>
      </c>
      <c r="AJ6" s="6">
        <v>2</v>
      </c>
      <c r="AK6" s="6">
        <v>1</v>
      </c>
      <c r="AL6" s="6">
        <v>1</v>
      </c>
    </row>
    <row r="7" ht="34.5" customHeight="1" spans="1:38">
      <c r="A7" s="4">
        <v>4</v>
      </c>
      <c r="B7" s="4" t="s">
        <v>93</v>
      </c>
      <c r="C7" s="4">
        <v>84</v>
      </c>
      <c r="D7" s="95">
        <v>77</v>
      </c>
      <c r="E7" s="95">
        <v>77</v>
      </c>
      <c r="F7" s="95">
        <v>4</v>
      </c>
      <c r="G7" s="95">
        <v>1</v>
      </c>
      <c r="H7" s="95"/>
      <c r="I7" s="19">
        <v>1</v>
      </c>
      <c r="J7" s="97">
        <v>1</v>
      </c>
      <c r="K7" s="97">
        <v>1</v>
      </c>
      <c r="L7" s="97"/>
      <c r="M7" s="98">
        <v>10</v>
      </c>
      <c r="N7" s="99">
        <v>3</v>
      </c>
      <c r="O7" s="99">
        <v>1</v>
      </c>
      <c r="P7" s="99">
        <v>2</v>
      </c>
      <c r="Q7" s="100">
        <v>4</v>
      </c>
      <c r="R7" s="101">
        <v>2</v>
      </c>
      <c r="S7" s="101"/>
      <c r="T7" s="101"/>
      <c r="U7" s="101"/>
      <c r="V7" s="101"/>
      <c r="W7" s="101"/>
      <c r="X7" s="101"/>
      <c r="Y7" s="101"/>
      <c r="Z7" s="101"/>
      <c r="AA7" s="101"/>
      <c r="AB7" s="101"/>
      <c r="AC7" s="101"/>
      <c r="AD7" s="101"/>
      <c r="AE7" s="101"/>
      <c r="AF7" s="101"/>
      <c r="AG7" s="101">
        <f t="shared" si="0"/>
        <v>2</v>
      </c>
      <c r="AH7" s="101"/>
      <c r="AI7" s="6"/>
      <c r="AJ7" s="6"/>
      <c r="AK7" s="6"/>
      <c r="AL7" s="6"/>
    </row>
    <row r="8" ht="34.5" customHeight="1" spans="1:38">
      <c r="A8" s="4">
        <v>5</v>
      </c>
      <c r="B8" s="4" t="s">
        <v>94</v>
      </c>
      <c r="C8" s="4">
        <v>72</v>
      </c>
      <c r="D8" s="95">
        <v>68</v>
      </c>
      <c r="E8" s="95">
        <v>68</v>
      </c>
      <c r="F8" s="95">
        <v>4</v>
      </c>
      <c r="G8" s="95">
        <v>1</v>
      </c>
      <c r="H8" s="95">
        <v>1</v>
      </c>
      <c r="I8" s="19">
        <v>2</v>
      </c>
      <c r="J8" s="97">
        <v>2</v>
      </c>
      <c r="K8" s="97">
        <v>2</v>
      </c>
      <c r="L8" s="97"/>
      <c r="M8" s="98">
        <v>10</v>
      </c>
      <c r="N8" s="99">
        <v>4</v>
      </c>
      <c r="O8" s="99">
        <v>1</v>
      </c>
      <c r="P8" s="99">
        <v>3</v>
      </c>
      <c r="Q8" s="100">
        <v>8</v>
      </c>
      <c r="R8" s="101">
        <v>2</v>
      </c>
      <c r="S8" s="101"/>
      <c r="T8" s="101">
        <v>1</v>
      </c>
      <c r="U8" s="101"/>
      <c r="V8" s="101"/>
      <c r="W8" s="101"/>
      <c r="X8" s="101"/>
      <c r="Y8" s="101"/>
      <c r="Z8" s="101"/>
      <c r="AA8" s="101"/>
      <c r="AB8" s="101"/>
      <c r="AC8" s="101"/>
      <c r="AD8" s="101"/>
      <c r="AE8" s="101"/>
      <c r="AF8" s="101"/>
      <c r="AG8" s="101">
        <f t="shared" si="0"/>
        <v>3</v>
      </c>
      <c r="AH8" s="101"/>
      <c r="AI8" s="6"/>
      <c r="AJ8" s="6"/>
      <c r="AK8" s="6"/>
      <c r="AL8" s="6"/>
    </row>
    <row r="9" ht="34.5" customHeight="1" spans="1:38">
      <c r="A9" s="4">
        <v>6</v>
      </c>
      <c r="B9" s="4" t="s">
        <v>95</v>
      </c>
      <c r="C9" s="4">
        <v>90</v>
      </c>
      <c r="D9" s="95">
        <v>85</v>
      </c>
      <c r="E9" s="95">
        <v>85</v>
      </c>
      <c r="F9" s="95">
        <v>2</v>
      </c>
      <c r="G9" s="95">
        <v>1</v>
      </c>
      <c r="H9" s="95">
        <v>2</v>
      </c>
      <c r="I9" s="19">
        <v>3</v>
      </c>
      <c r="J9" s="97">
        <v>6</v>
      </c>
      <c r="K9" s="97">
        <v>5</v>
      </c>
      <c r="L9" s="97"/>
      <c r="M9" s="98">
        <v>4</v>
      </c>
      <c r="N9" s="99">
        <v>4</v>
      </c>
      <c r="O9" s="99">
        <v>2</v>
      </c>
      <c r="P9" s="99">
        <v>2</v>
      </c>
      <c r="Q9" s="100">
        <v>2</v>
      </c>
      <c r="R9" s="101"/>
      <c r="S9" s="101">
        <v>1</v>
      </c>
      <c r="T9" s="101"/>
      <c r="U9" s="101"/>
      <c r="V9" s="101"/>
      <c r="W9" s="101"/>
      <c r="X9" s="101">
        <v>1</v>
      </c>
      <c r="Y9" s="101"/>
      <c r="Z9" s="101"/>
      <c r="AA9" s="101"/>
      <c r="AB9" s="101"/>
      <c r="AC9" s="101"/>
      <c r="AD9" s="101"/>
      <c r="AE9" s="101"/>
      <c r="AF9" s="101"/>
      <c r="AG9" s="101">
        <f t="shared" si="0"/>
        <v>2</v>
      </c>
      <c r="AH9" s="101"/>
      <c r="AI9" s="6"/>
      <c r="AJ9" s="6"/>
      <c r="AK9" s="6"/>
      <c r="AL9" s="6"/>
    </row>
    <row r="10" ht="34.5" customHeight="1" spans="1:38">
      <c r="A10" s="4">
        <v>7</v>
      </c>
      <c r="B10" s="16" t="s">
        <v>96</v>
      </c>
      <c r="C10" s="16">
        <v>78</v>
      </c>
      <c r="D10" s="95">
        <v>71</v>
      </c>
      <c r="E10" s="95">
        <v>71</v>
      </c>
      <c r="F10" s="95">
        <v>2</v>
      </c>
      <c r="G10" s="95"/>
      <c r="H10" s="95"/>
      <c r="I10" s="19">
        <v>0</v>
      </c>
      <c r="J10" s="97">
        <v>0</v>
      </c>
      <c r="K10" s="97"/>
      <c r="L10" s="97"/>
      <c r="M10" s="98">
        <v>5</v>
      </c>
      <c r="N10" s="99">
        <v>3</v>
      </c>
      <c r="O10" s="99">
        <v>1</v>
      </c>
      <c r="P10" s="99">
        <v>2</v>
      </c>
      <c r="Q10" s="100">
        <v>2</v>
      </c>
      <c r="R10" s="102"/>
      <c r="S10" s="102">
        <v>2</v>
      </c>
      <c r="T10" s="102"/>
      <c r="U10" s="102"/>
      <c r="V10" s="102"/>
      <c r="W10" s="102"/>
      <c r="X10" s="102"/>
      <c r="Y10" s="102"/>
      <c r="Z10" s="102"/>
      <c r="AA10" s="102"/>
      <c r="AB10" s="102"/>
      <c r="AC10" s="102"/>
      <c r="AD10" s="102"/>
      <c r="AE10" s="102"/>
      <c r="AF10" s="102"/>
      <c r="AG10" s="102">
        <f t="shared" si="0"/>
        <v>2</v>
      </c>
      <c r="AH10" s="102"/>
      <c r="AI10" s="6"/>
      <c r="AJ10" s="6"/>
      <c r="AK10" s="6"/>
      <c r="AL10" s="6"/>
    </row>
    <row r="11" ht="34.5" customHeight="1" spans="1:38">
      <c r="A11" s="4">
        <v>8</v>
      </c>
      <c r="B11" s="4" t="s">
        <v>97</v>
      </c>
      <c r="C11" s="4">
        <v>67</v>
      </c>
      <c r="D11" s="95">
        <v>67</v>
      </c>
      <c r="E11" s="95">
        <v>67</v>
      </c>
      <c r="F11" s="95">
        <v>1</v>
      </c>
      <c r="G11" s="95">
        <v>1</v>
      </c>
      <c r="H11" s="95"/>
      <c r="I11" s="19">
        <v>1</v>
      </c>
      <c r="J11" s="97">
        <v>1</v>
      </c>
      <c r="K11" s="97">
        <v>1</v>
      </c>
      <c r="L11" s="97"/>
      <c r="M11" s="98">
        <v>4</v>
      </c>
      <c r="N11" s="99">
        <v>1</v>
      </c>
      <c r="O11" s="99"/>
      <c r="P11" s="99">
        <v>1</v>
      </c>
      <c r="Q11" s="100">
        <v>2</v>
      </c>
      <c r="R11" s="101"/>
      <c r="S11" s="101"/>
      <c r="T11" s="101"/>
      <c r="U11" s="101"/>
      <c r="V11" s="101"/>
      <c r="W11" s="101">
        <v>1</v>
      </c>
      <c r="X11" s="101"/>
      <c r="Y11" s="101"/>
      <c r="Z11" s="101"/>
      <c r="AA11" s="101"/>
      <c r="AB11" s="101"/>
      <c r="AC11" s="101"/>
      <c r="AD11" s="101"/>
      <c r="AE11" s="101"/>
      <c r="AF11" s="101"/>
      <c r="AG11" s="101">
        <f t="shared" si="0"/>
        <v>1</v>
      </c>
      <c r="AH11" s="101"/>
      <c r="AI11" s="6"/>
      <c r="AJ11" s="6"/>
      <c r="AK11" s="6"/>
      <c r="AL11" s="6"/>
    </row>
    <row r="12" ht="34.5" customHeight="1" spans="1:38">
      <c r="A12" s="4">
        <v>9</v>
      </c>
      <c r="B12" s="4" t="s">
        <v>98</v>
      </c>
      <c r="C12" s="4">
        <v>101</v>
      </c>
      <c r="D12" s="95">
        <v>92</v>
      </c>
      <c r="E12" s="95">
        <v>91</v>
      </c>
      <c r="F12" s="95">
        <v>2</v>
      </c>
      <c r="G12" s="95"/>
      <c r="H12" s="95">
        <v>2</v>
      </c>
      <c r="I12" s="19">
        <v>2</v>
      </c>
      <c r="J12" s="97">
        <v>2</v>
      </c>
      <c r="K12" s="97">
        <v>2</v>
      </c>
      <c r="L12" s="97"/>
      <c r="M12" s="98">
        <v>5</v>
      </c>
      <c r="N12" s="117">
        <v>2</v>
      </c>
      <c r="O12" s="117">
        <v>2</v>
      </c>
      <c r="P12" s="117">
        <v>0</v>
      </c>
      <c r="Q12" s="100">
        <v>3</v>
      </c>
      <c r="R12" s="102"/>
      <c r="S12" s="102"/>
      <c r="T12" s="102"/>
      <c r="U12" s="102"/>
      <c r="V12" s="102"/>
      <c r="W12" s="102"/>
      <c r="X12" s="102">
        <v>1</v>
      </c>
      <c r="Y12" s="102"/>
      <c r="Z12" s="102"/>
      <c r="AA12" s="102"/>
      <c r="AB12" s="102"/>
      <c r="AC12" s="102"/>
      <c r="AD12" s="102"/>
      <c r="AE12" s="102"/>
      <c r="AF12" s="102"/>
      <c r="AG12" s="102">
        <f t="shared" si="0"/>
        <v>1</v>
      </c>
      <c r="AH12" s="102" t="s">
        <v>90</v>
      </c>
      <c r="AI12" s="6"/>
      <c r="AJ12" s="6"/>
      <c r="AK12" s="6"/>
      <c r="AL12" s="6"/>
    </row>
    <row r="13" ht="34.5" customHeight="1" spans="1:38">
      <c r="A13" s="4">
        <v>11</v>
      </c>
      <c r="B13" s="4" t="s">
        <v>99</v>
      </c>
      <c r="C13" s="4">
        <v>14</v>
      </c>
      <c r="D13" s="95">
        <v>26</v>
      </c>
      <c r="E13" s="95">
        <v>26</v>
      </c>
      <c r="F13" s="95"/>
      <c r="G13" s="95"/>
      <c r="H13" s="95"/>
      <c r="I13" s="16">
        <v>2</v>
      </c>
      <c r="J13" s="95">
        <v>3</v>
      </c>
      <c r="K13" s="95">
        <v>3</v>
      </c>
      <c r="L13" s="95">
        <v>3</v>
      </c>
      <c r="M13" s="98"/>
      <c r="N13" s="104"/>
      <c r="O13" s="104"/>
      <c r="P13" s="104"/>
      <c r="Q13" s="105">
        <v>1</v>
      </c>
      <c r="R13" s="101"/>
      <c r="S13" s="101"/>
      <c r="T13" s="101"/>
      <c r="U13" s="101"/>
      <c r="V13" s="101"/>
      <c r="W13" s="101"/>
      <c r="X13" s="101"/>
      <c r="Y13" s="101"/>
      <c r="Z13" s="101"/>
      <c r="AA13" s="101"/>
      <c r="AB13" s="101"/>
      <c r="AC13" s="101"/>
      <c r="AD13" s="101"/>
      <c r="AE13" s="101"/>
      <c r="AF13" s="101"/>
      <c r="AG13" s="101"/>
      <c r="AH13" s="101"/>
      <c r="AI13" s="6">
        <v>1</v>
      </c>
      <c r="AJ13" s="6">
        <v>2</v>
      </c>
      <c r="AK13" s="6">
        <v>1</v>
      </c>
      <c r="AL13" s="6">
        <v>2</v>
      </c>
    </row>
    <row r="14" ht="34.5" customHeight="1" spans="1:38">
      <c r="A14" s="16">
        <v>12</v>
      </c>
      <c r="B14" s="16" t="s">
        <v>100</v>
      </c>
      <c r="C14" s="16">
        <v>13</v>
      </c>
      <c r="D14" s="95">
        <v>23</v>
      </c>
      <c r="E14" s="95">
        <v>23</v>
      </c>
      <c r="F14" s="95"/>
      <c r="G14" s="95"/>
      <c r="H14" s="95"/>
      <c r="I14" s="16">
        <v>0</v>
      </c>
      <c r="J14" s="95">
        <v>0</v>
      </c>
      <c r="K14" s="95"/>
      <c r="L14" s="95"/>
      <c r="M14" s="98"/>
      <c r="N14" s="104"/>
      <c r="O14" s="104"/>
      <c r="P14" s="104"/>
      <c r="Q14" s="105">
        <v>2</v>
      </c>
      <c r="R14" s="95"/>
      <c r="S14" s="95"/>
      <c r="T14" s="95"/>
      <c r="U14" s="95"/>
      <c r="V14" s="95"/>
      <c r="W14" s="95"/>
      <c r="X14" s="95"/>
      <c r="Y14" s="95"/>
      <c r="Z14" s="95"/>
      <c r="AA14" s="95"/>
      <c r="AB14" s="95"/>
      <c r="AC14" s="95"/>
      <c r="AD14" s="95"/>
      <c r="AE14" s="95"/>
      <c r="AF14" s="95"/>
      <c r="AG14" s="101"/>
      <c r="AH14" s="95"/>
      <c r="AI14" s="6"/>
      <c r="AJ14" s="6"/>
      <c r="AK14" s="6">
        <v>2</v>
      </c>
      <c r="AL14" s="6"/>
    </row>
    <row r="15" ht="34.5" customHeight="1" spans="1:38">
      <c r="A15" s="16">
        <v>13</v>
      </c>
      <c r="B15" s="16" t="s">
        <v>101</v>
      </c>
      <c r="C15" s="16">
        <v>9</v>
      </c>
      <c r="D15" s="95">
        <v>19</v>
      </c>
      <c r="E15" s="95">
        <v>19</v>
      </c>
      <c r="F15" s="95"/>
      <c r="G15" s="95"/>
      <c r="H15" s="95"/>
      <c r="I15" s="16">
        <v>1</v>
      </c>
      <c r="J15" s="95">
        <v>1</v>
      </c>
      <c r="K15" s="95">
        <v>1</v>
      </c>
      <c r="L15" s="95">
        <v>1</v>
      </c>
      <c r="M15" s="98"/>
      <c r="N15" s="104"/>
      <c r="O15" s="104"/>
      <c r="P15" s="104"/>
      <c r="Q15" s="105">
        <v>1</v>
      </c>
      <c r="R15" s="95"/>
      <c r="S15" s="95"/>
      <c r="T15" s="95"/>
      <c r="U15" s="95"/>
      <c r="V15" s="95"/>
      <c r="W15" s="95"/>
      <c r="X15" s="95"/>
      <c r="Y15" s="95"/>
      <c r="Z15" s="95"/>
      <c r="AA15" s="95"/>
      <c r="AB15" s="95"/>
      <c r="AC15" s="95"/>
      <c r="AD15" s="95"/>
      <c r="AE15" s="95"/>
      <c r="AF15" s="95"/>
      <c r="AG15" s="101"/>
      <c r="AH15" s="95"/>
      <c r="AI15" s="6"/>
      <c r="AJ15" s="6">
        <v>1</v>
      </c>
      <c r="AK15" s="6">
        <v>1</v>
      </c>
      <c r="AL15" s="6"/>
    </row>
    <row r="16" ht="34.5" customHeight="1" spans="1:38">
      <c r="A16" s="16"/>
      <c r="B16" s="37" t="s">
        <v>102</v>
      </c>
      <c r="C16" s="37"/>
      <c r="D16" s="122"/>
      <c r="E16" s="122"/>
      <c r="F16" s="122"/>
      <c r="G16" s="122"/>
      <c r="H16" s="122"/>
      <c r="I16" s="37"/>
      <c r="J16" s="122"/>
      <c r="K16" s="122"/>
      <c r="L16" s="122"/>
      <c r="M16" s="125"/>
      <c r="N16" s="126">
        <v>30</v>
      </c>
      <c r="O16" s="126"/>
      <c r="P16" s="126">
        <v>30</v>
      </c>
      <c r="Q16" s="122"/>
      <c r="R16" s="122">
        <v>9</v>
      </c>
      <c r="S16" s="122">
        <v>6</v>
      </c>
      <c r="T16" s="122">
        <v>3</v>
      </c>
      <c r="U16" s="122">
        <v>2</v>
      </c>
      <c r="V16" s="122">
        <v>2</v>
      </c>
      <c r="W16" s="122">
        <v>2</v>
      </c>
      <c r="X16" s="122">
        <v>2</v>
      </c>
      <c r="Y16" s="122">
        <v>2</v>
      </c>
      <c r="Z16" s="122"/>
      <c r="AA16" s="122"/>
      <c r="AB16" s="122"/>
      <c r="AC16" s="122"/>
      <c r="AD16" s="122"/>
      <c r="AE16" s="122"/>
      <c r="AF16" s="122">
        <v>2</v>
      </c>
      <c r="AG16" s="122">
        <f>SUM(R16:AF16)</f>
        <v>30</v>
      </c>
      <c r="AH16" s="122"/>
      <c r="AI16" s="127"/>
      <c r="AJ16" s="127"/>
      <c r="AK16" s="127"/>
      <c r="AL16" s="127"/>
    </row>
    <row r="17" ht="34.5" customHeight="1" spans="1:38">
      <c r="A17" s="4"/>
      <c r="B17" s="16" t="s">
        <v>103</v>
      </c>
      <c r="C17" s="16"/>
      <c r="D17" s="95"/>
      <c r="E17" s="95"/>
      <c r="F17" s="95">
        <v>5</v>
      </c>
      <c r="G17" s="95"/>
      <c r="H17" s="95"/>
      <c r="I17" s="16"/>
      <c r="J17" s="95"/>
      <c r="K17" s="95"/>
      <c r="L17" s="95"/>
      <c r="M17" s="98">
        <v>16</v>
      </c>
      <c r="N17" s="104">
        <v>5</v>
      </c>
      <c r="O17" s="104">
        <v>2</v>
      </c>
      <c r="P17" s="104">
        <v>3</v>
      </c>
      <c r="Q17" s="105"/>
      <c r="R17" s="95"/>
      <c r="S17" s="101"/>
      <c r="T17" s="101"/>
      <c r="U17" s="101">
        <v>1</v>
      </c>
      <c r="V17" s="101">
        <v>1</v>
      </c>
      <c r="W17" s="101">
        <v>1</v>
      </c>
      <c r="X17" s="101"/>
      <c r="Y17" s="101"/>
      <c r="Z17" s="101"/>
      <c r="AA17" s="101"/>
      <c r="AB17" s="101"/>
      <c r="AC17" s="101"/>
      <c r="AD17" s="101"/>
      <c r="AE17" s="101"/>
      <c r="AF17" s="101"/>
      <c r="AG17" s="101">
        <f t="shared" si="0"/>
        <v>3</v>
      </c>
      <c r="AH17" s="101"/>
      <c r="AI17" s="6"/>
      <c r="AJ17" s="6"/>
      <c r="AK17" s="6"/>
      <c r="AL17" s="6"/>
    </row>
    <row r="18" ht="34.5" customHeight="1" spans="1:38">
      <c r="A18" s="22"/>
      <c r="B18" s="22" t="s">
        <v>104</v>
      </c>
      <c r="C18" s="23">
        <f t="shared" ref="C18:L18" si="1">SUM(C3:C17)</f>
        <v>873</v>
      </c>
      <c r="D18" s="23">
        <f t="shared" si="1"/>
        <v>875</v>
      </c>
      <c r="E18" s="23">
        <f t="shared" si="1"/>
        <v>871</v>
      </c>
      <c r="F18" s="23">
        <f t="shared" si="1"/>
        <v>28</v>
      </c>
      <c r="G18" s="23">
        <f t="shared" si="1"/>
        <v>13</v>
      </c>
      <c r="H18" s="23">
        <f t="shared" si="1"/>
        <v>9</v>
      </c>
      <c r="I18" s="23">
        <f t="shared" si="1"/>
        <v>29</v>
      </c>
      <c r="J18" s="23">
        <f t="shared" si="1"/>
        <v>35</v>
      </c>
      <c r="K18" s="23">
        <f t="shared" si="1"/>
        <v>35</v>
      </c>
      <c r="L18" s="23">
        <f t="shared" si="1"/>
        <v>8</v>
      </c>
      <c r="M18" s="98">
        <v>83</v>
      </c>
      <c r="N18" s="104">
        <f>SUM(N3:N17)</f>
        <v>67</v>
      </c>
      <c r="O18" s="104">
        <f>SUM(O3:O17)</f>
        <v>10</v>
      </c>
      <c r="P18" s="104">
        <v>57</v>
      </c>
      <c r="Q18" s="105">
        <f t="shared" ref="Q18:Y18" si="2">SUM(Q3:Q17)</f>
        <v>36</v>
      </c>
      <c r="R18" s="106">
        <f t="shared" si="2"/>
        <v>14</v>
      </c>
      <c r="S18" s="106">
        <f t="shared" si="2"/>
        <v>10</v>
      </c>
      <c r="T18" s="106">
        <f t="shared" si="2"/>
        <v>4</v>
      </c>
      <c r="U18" s="106">
        <f t="shared" si="2"/>
        <v>4</v>
      </c>
      <c r="V18" s="106">
        <f t="shared" si="2"/>
        <v>5</v>
      </c>
      <c r="W18" s="106">
        <f t="shared" si="2"/>
        <v>8</v>
      </c>
      <c r="X18" s="106">
        <f t="shared" si="2"/>
        <v>5</v>
      </c>
      <c r="Y18" s="106">
        <f t="shared" si="2"/>
        <v>5</v>
      </c>
      <c r="Z18" s="106"/>
      <c r="AA18" s="106"/>
      <c r="AB18" s="106"/>
      <c r="AC18" s="106"/>
      <c r="AD18" s="106"/>
      <c r="AE18" s="106"/>
      <c r="AF18" s="106">
        <f>SUM(AF3:AF17)</f>
        <v>2</v>
      </c>
      <c r="AG18" s="101">
        <f t="shared" si="0"/>
        <v>57</v>
      </c>
      <c r="AH18" s="106"/>
      <c r="AI18" s="6"/>
      <c r="AJ18" s="6"/>
      <c r="AK18" s="6"/>
      <c r="AL18" s="6"/>
    </row>
    <row r="19" ht="34.5" customHeight="1" spans="1:38">
      <c r="A19" s="4">
        <v>14</v>
      </c>
      <c r="B19" s="4" t="s">
        <v>105</v>
      </c>
      <c r="C19" s="4">
        <v>203</v>
      </c>
      <c r="D19" s="95">
        <v>196</v>
      </c>
      <c r="E19" s="95">
        <v>196</v>
      </c>
      <c r="F19" s="95">
        <v>4</v>
      </c>
      <c r="G19" s="95">
        <v>5</v>
      </c>
      <c r="H19" s="95">
        <v>1</v>
      </c>
      <c r="I19" s="16">
        <v>6</v>
      </c>
      <c r="J19" s="95">
        <v>7</v>
      </c>
      <c r="K19" s="95">
        <v>8</v>
      </c>
      <c r="L19" s="95"/>
      <c r="M19" s="98">
        <v>6</v>
      </c>
      <c r="N19" s="104">
        <v>6</v>
      </c>
      <c r="O19" s="104">
        <v>2</v>
      </c>
      <c r="P19" s="104">
        <v>4</v>
      </c>
      <c r="Q19" s="105">
        <v>6</v>
      </c>
      <c r="R19" s="101"/>
      <c r="S19" s="101"/>
      <c r="T19" s="101">
        <v>1</v>
      </c>
      <c r="U19" s="101">
        <v>1</v>
      </c>
      <c r="V19" s="101"/>
      <c r="W19" s="101"/>
      <c r="X19" s="101"/>
      <c r="Y19" s="101"/>
      <c r="Z19" s="101">
        <v>1</v>
      </c>
      <c r="AA19" s="101">
        <v>1</v>
      </c>
      <c r="AB19" s="101"/>
      <c r="AC19" s="101"/>
      <c r="AD19" s="101"/>
      <c r="AE19" s="101"/>
      <c r="AF19" s="101"/>
      <c r="AG19" s="101">
        <f t="shared" si="0"/>
        <v>4</v>
      </c>
      <c r="AH19" s="101"/>
      <c r="AI19" s="6"/>
      <c r="AJ19" s="6"/>
      <c r="AK19" s="6"/>
      <c r="AL19" s="6"/>
    </row>
    <row r="20" ht="34.5" customHeight="1" spans="1:38">
      <c r="A20" s="4">
        <v>15</v>
      </c>
      <c r="B20" s="4" t="s">
        <v>106</v>
      </c>
      <c r="C20" s="4">
        <v>100</v>
      </c>
      <c r="D20" s="95">
        <v>105</v>
      </c>
      <c r="E20" s="95">
        <v>104</v>
      </c>
      <c r="F20" s="95">
        <v>5</v>
      </c>
      <c r="G20" s="95">
        <v>1</v>
      </c>
      <c r="H20" s="95">
        <v>7</v>
      </c>
      <c r="I20" s="16">
        <v>8</v>
      </c>
      <c r="J20" s="95">
        <v>9</v>
      </c>
      <c r="K20" s="95">
        <v>9</v>
      </c>
      <c r="L20" s="95"/>
      <c r="M20" s="98">
        <v>8</v>
      </c>
      <c r="N20" s="104">
        <v>8</v>
      </c>
      <c r="O20" s="104">
        <v>1</v>
      </c>
      <c r="P20" s="104">
        <v>7</v>
      </c>
      <c r="Q20" s="105">
        <v>7</v>
      </c>
      <c r="R20" s="101">
        <v>1</v>
      </c>
      <c r="S20" s="101">
        <v>3</v>
      </c>
      <c r="T20" s="101"/>
      <c r="U20" s="101">
        <v>1</v>
      </c>
      <c r="V20" s="101"/>
      <c r="W20" s="101">
        <v>1</v>
      </c>
      <c r="X20" s="101"/>
      <c r="Y20" s="101">
        <v>1</v>
      </c>
      <c r="Z20" s="101"/>
      <c r="AA20" s="101"/>
      <c r="AB20" s="101"/>
      <c r="AC20" s="101"/>
      <c r="AD20" s="101"/>
      <c r="AE20" s="101"/>
      <c r="AF20" s="101"/>
      <c r="AG20" s="101">
        <f t="shared" si="0"/>
        <v>7</v>
      </c>
      <c r="AH20" s="101"/>
      <c r="AI20" s="6"/>
      <c r="AJ20" s="6"/>
      <c r="AK20" s="6"/>
      <c r="AL20" s="6"/>
    </row>
    <row r="21" ht="34.5" customHeight="1" spans="1:38">
      <c r="A21" s="4">
        <v>16</v>
      </c>
      <c r="B21" s="4" t="s">
        <v>107</v>
      </c>
      <c r="C21" s="4">
        <v>100</v>
      </c>
      <c r="D21" s="95">
        <v>105</v>
      </c>
      <c r="E21" s="95">
        <v>104</v>
      </c>
      <c r="F21" s="95">
        <v>3</v>
      </c>
      <c r="G21" s="95">
        <v>2</v>
      </c>
      <c r="H21" s="95">
        <v>5</v>
      </c>
      <c r="I21" s="16">
        <v>7</v>
      </c>
      <c r="J21" s="95">
        <v>8</v>
      </c>
      <c r="K21" s="95">
        <v>8</v>
      </c>
      <c r="L21" s="95"/>
      <c r="M21" s="98">
        <v>10</v>
      </c>
      <c r="N21" s="104">
        <v>8</v>
      </c>
      <c r="O21" s="104">
        <v>2</v>
      </c>
      <c r="P21" s="104">
        <v>6</v>
      </c>
      <c r="Q21" s="105">
        <v>4</v>
      </c>
      <c r="R21" s="101">
        <v>2</v>
      </c>
      <c r="S21" s="101">
        <v>1</v>
      </c>
      <c r="T21" s="101">
        <v>1</v>
      </c>
      <c r="U21" s="101">
        <v>1</v>
      </c>
      <c r="V21" s="101"/>
      <c r="W21" s="101">
        <v>1</v>
      </c>
      <c r="X21" s="101"/>
      <c r="Y21" s="101"/>
      <c r="Z21" s="101"/>
      <c r="AA21" s="101"/>
      <c r="AB21" s="101"/>
      <c r="AC21" s="101"/>
      <c r="AD21" s="101"/>
      <c r="AE21" s="101"/>
      <c r="AF21" s="101"/>
      <c r="AG21" s="101">
        <f t="shared" si="0"/>
        <v>6</v>
      </c>
      <c r="AH21" s="101"/>
      <c r="AI21" s="6"/>
      <c r="AJ21" s="6"/>
      <c r="AK21" s="6"/>
      <c r="AL21" s="6"/>
    </row>
    <row r="22" ht="34.5" customHeight="1" spans="1:38">
      <c r="A22" s="4">
        <v>17</v>
      </c>
      <c r="B22" s="4" t="s">
        <v>108</v>
      </c>
      <c r="C22" s="4">
        <v>106</v>
      </c>
      <c r="D22" s="95">
        <v>103</v>
      </c>
      <c r="E22" s="95">
        <v>103</v>
      </c>
      <c r="F22" s="95">
        <v>3</v>
      </c>
      <c r="G22" s="95">
        <v>5</v>
      </c>
      <c r="H22" s="95">
        <v>4</v>
      </c>
      <c r="I22" s="16">
        <v>9</v>
      </c>
      <c r="J22" s="95">
        <v>13</v>
      </c>
      <c r="K22" s="95">
        <v>13</v>
      </c>
      <c r="L22" s="95"/>
      <c r="M22" s="98">
        <v>12</v>
      </c>
      <c r="N22" s="104">
        <v>12</v>
      </c>
      <c r="O22" s="104">
        <v>2</v>
      </c>
      <c r="P22" s="104">
        <v>10</v>
      </c>
      <c r="Q22" s="105">
        <v>3</v>
      </c>
      <c r="R22" s="101">
        <v>1</v>
      </c>
      <c r="S22" s="101">
        <v>2</v>
      </c>
      <c r="T22" s="101">
        <v>2</v>
      </c>
      <c r="U22" s="101">
        <v>2</v>
      </c>
      <c r="V22" s="101">
        <v>1</v>
      </c>
      <c r="W22" s="101"/>
      <c r="X22" s="101">
        <v>1</v>
      </c>
      <c r="Y22" s="101"/>
      <c r="Z22" s="101">
        <v>1</v>
      </c>
      <c r="AA22" s="101"/>
      <c r="AB22" s="101"/>
      <c r="AC22" s="101"/>
      <c r="AD22" s="101"/>
      <c r="AE22" s="101"/>
      <c r="AF22" s="101"/>
      <c r="AG22" s="101">
        <f t="shared" si="0"/>
        <v>10</v>
      </c>
      <c r="AH22" s="101"/>
      <c r="AI22" s="6"/>
      <c r="AJ22" s="6"/>
      <c r="AK22" s="6"/>
      <c r="AL22" s="6"/>
    </row>
    <row r="23" ht="34.5" customHeight="1" spans="1:38">
      <c r="A23" s="4"/>
      <c r="B23" s="16" t="s">
        <v>109</v>
      </c>
      <c r="C23" s="16">
        <v>126</v>
      </c>
      <c r="D23" s="95">
        <v>151</v>
      </c>
      <c r="E23" s="95">
        <v>151</v>
      </c>
      <c r="F23" s="95"/>
      <c r="G23" s="95"/>
      <c r="H23" s="95"/>
      <c r="I23" s="16">
        <v>14</v>
      </c>
      <c r="J23" s="95">
        <v>16</v>
      </c>
      <c r="K23" s="118">
        <v>15</v>
      </c>
      <c r="L23" s="118">
        <v>10</v>
      </c>
      <c r="M23" s="98"/>
      <c r="N23" s="104"/>
      <c r="O23" s="104"/>
      <c r="P23" s="104"/>
      <c r="Q23" s="105">
        <v>7</v>
      </c>
      <c r="R23" s="95"/>
      <c r="S23" s="95"/>
      <c r="T23" s="95"/>
      <c r="U23" s="95"/>
      <c r="V23" s="95"/>
      <c r="W23" s="95"/>
      <c r="X23" s="95"/>
      <c r="Y23" s="95"/>
      <c r="Z23" s="95"/>
      <c r="AA23" s="95"/>
      <c r="AB23" s="95"/>
      <c r="AC23" s="95"/>
      <c r="AD23" s="95"/>
      <c r="AE23" s="95"/>
      <c r="AF23" s="95"/>
      <c r="AG23" s="101"/>
      <c r="AH23" s="95"/>
      <c r="AI23" s="6">
        <v>2</v>
      </c>
      <c r="AJ23" s="6">
        <v>14</v>
      </c>
      <c r="AK23" s="6">
        <v>7</v>
      </c>
      <c r="AL23" s="6">
        <v>5</v>
      </c>
    </row>
    <row r="24" ht="34.5" customHeight="1" spans="1:38">
      <c r="A24" s="4">
        <v>19</v>
      </c>
      <c r="B24" s="4" t="s">
        <v>110</v>
      </c>
      <c r="C24" s="4">
        <v>26</v>
      </c>
      <c r="D24" s="95">
        <v>55</v>
      </c>
      <c r="E24" s="95">
        <v>55</v>
      </c>
      <c r="F24" s="95"/>
      <c r="G24" s="95"/>
      <c r="H24" s="95"/>
      <c r="I24" s="16">
        <v>4</v>
      </c>
      <c r="J24" s="95">
        <v>5</v>
      </c>
      <c r="K24" s="95">
        <v>5</v>
      </c>
      <c r="L24" s="95">
        <v>5</v>
      </c>
      <c r="M24" s="98"/>
      <c r="N24" s="104"/>
      <c r="O24" s="104"/>
      <c r="P24" s="104"/>
      <c r="Q24" s="105">
        <v>2</v>
      </c>
      <c r="R24" s="101"/>
      <c r="S24" s="101"/>
      <c r="T24" s="101"/>
      <c r="U24" s="101"/>
      <c r="V24" s="101"/>
      <c r="W24" s="101"/>
      <c r="X24" s="101"/>
      <c r="Y24" s="101"/>
      <c r="Z24" s="101"/>
      <c r="AA24" s="101"/>
      <c r="AB24" s="101"/>
      <c r="AC24" s="101"/>
      <c r="AD24" s="101"/>
      <c r="AE24" s="101"/>
      <c r="AF24" s="101"/>
      <c r="AG24" s="101"/>
      <c r="AH24" s="101"/>
      <c r="AI24" s="6">
        <v>1</v>
      </c>
      <c r="AJ24" s="6">
        <v>4</v>
      </c>
      <c r="AK24" s="6">
        <v>2</v>
      </c>
      <c r="AL24" s="6"/>
    </row>
    <row r="25" ht="34.5" customHeight="1" spans="1:38">
      <c r="A25" s="4">
        <v>20</v>
      </c>
      <c r="B25" s="4" t="s">
        <v>111</v>
      </c>
      <c r="C25" s="4">
        <v>25</v>
      </c>
      <c r="D25" s="95">
        <v>45</v>
      </c>
      <c r="E25" s="95">
        <v>45</v>
      </c>
      <c r="F25" s="95"/>
      <c r="G25" s="95"/>
      <c r="H25" s="95"/>
      <c r="I25" s="16">
        <v>1</v>
      </c>
      <c r="J25" s="95">
        <v>1</v>
      </c>
      <c r="K25" s="95">
        <v>1</v>
      </c>
      <c r="L25" s="95">
        <v>1</v>
      </c>
      <c r="M25" s="98"/>
      <c r="N25" s="104"/>
      <c r="O25" s="104"/>
      <c r="P25" s="104"/>
      <c r="Q25" s="105">
        <v>0</v>
      </c>
      <c r="R25" s="101"/>
      <c r="S25" s="101"/>
      <c r="T25" s="101"/>
      <c r="U25" s="101"/>
      <c r="V25" s="101"/>
      <c r="W25" s="101"/>
      <c r="X25" s="101"/>
      <c r="Y25" s="101"/>
      <c r="Z25" s="101"/>
      <c r="AA25" s="101"/>
      <c r="AB25" s="101"/>
      <c r="AC25" s="101"/>
      <c r="AD25" s="101"/>
      <c r="AE25" s="101"/>
      <c r="AF25" s="101"/>
      <c r="AG25" s="101"/>
      <c r="AH25" s="101"/>
      <c r="AI25" s="6"/>
      <c r="AJ25" s="6">
        <v>1</v>
      </c>
      <c r="AK25" s="6"/>
      <c r="AL25" s="6"/>
    </row>
    <row r="26" ht="34.5" customHeight="1" spans="1:38">
      <c r="A26" s="22"/>
      <c r="B26" s="22" t="s">
        <v>112</v>
      </c>
      <c r="C26" s="23">
        <f t="shared" ref="C26:AF26" si="3">SUM(C19:C25)</f>
        <v>686</v>
      </c>
      <c r="D26" s="95">
        <f t="shared" si="3"/>
        <v>760</v>
      </c>
      <c r="E26" s="95">
        <f t="shared" si="3"/>
        <v>758</v>
      </c>
      <c r="F26" s="95">
        <f t="shared" si="3"/>
        <v>15</v>
      </c>
      <c r="G26" s="95">
        <f t="shared" si="3"/>
        <v>13</v>
      </c>
      <c r="H26" s="95">
        <f t="shared" si="3"/>
        <v>17</v>
      </c>
      <c r="I26" s="16">
        <f t="shared" si="3"/>
        <v>49</v>
      </c>
      <c r="J26" s="95">
        <f t="shared" si="3"/>
        <v>59</v>
      </c>
      <c r="K26" s="95">
        <f t="shared" si="3"/>
        <v>59</v>
      </c>
      <c r="L26" s="95">
        <f t="shared" si="3"/>
        <v>16</v>
      </c>
      <c r="M26" s="106">
        <v>36</v>
      </c>
      <c r="N26" s="104">
        <f>SUM(N19:N25)</f>
        <v>34</v>
      </c>
      <c r="O26" s="104">
        <f>SUM(O19:O25)</f>
        <v>7</v>
      </c>
      <c r="P26" s="104">
        <v>27</v>
      </c>
      <c r="Q26" s="107">
        <f t="shared" si="3"/>
        <v>29</v>
      </c>
      <c r="R26" s="106">
        <f t="shared" si="3"/>
        <v>4</v>
      </c>
      <c r="S26" s="106">
        <f t="shared" si="3"/>
        <v>6</v>
      </c>
      <c r="T26" s="106">
        <f t="shared" si="3"/>
        <v>4</v>
      </c>
      <c r="U26" s="106">
        <f t="shared" si="3"/>
        <v>5</v>
      </c>
      <c r="V26" s="106">
        <f t="shared" si="3"/>
        <v>1</v>
      </c>
      <c r="W26" s="106">
        <f t="shared" si="3"/>
        <v>2</v>
      </c>
      <c r="X26" s="106">
        <f t="shared" si="3"/>
        <v>1</v>
      </c>
      <c r="Y26" s="106">
        <f t="shared" si="3"/>
        <v>1</v>
      </c>
      <c r="Z26" s="106">
        <f t="shared" si="3"/>
        <v>2</v>
      </c>
      <c r="AA26" s="106">
        <f t="shared" si="3"/>
        <v>1</v>
      </c>
      <c r="AB26" s="106">
        <f t="shared" si="3"/>
        <v>0</v>
      </c>
      <c r="AC26" s="106">
        <f t="shared" si="3"/>
        <v>0</v>
      </c>
      <c r="AD26" s="106">
        <f t="shared" si="3"/>
        <v>0</v>
      </c>
      <c r="AE26" s="106">
        <f t="shared" si="3"/>
        <v>0</v>
      </c>
      <c r="AF26" s="106">
        <f t="shared" si="3"/>
        <v>0</v>
      </c>
      <c r="AG26" s="101">
        <f t="shared" si="0"/>
        <v>27</v>
      </c>
      <c r="AH26" s="106"/>
      <c r="AI26" s="6"/>
      <c r="AJ26" s="6"/>
      <c r="AK26" s="6"/>
      <c r="AL26" s="6"/>
    </row>
    <row r="27" ht="34.5" hidden="1" customHeight="1" spans="1:38">
      <c r="A27" s="4">
        <v>21</v>
      </c>
      <c r="B27" s="24" t="s">
        <v>113</v>
      </c>
      <c r="C27" s="24">
        <v>14</v>
      </c>
      <c r="D27" s="95">
        <v>49</v>
      </c>
      <c r="E27" s="95">
        <v>49</v>
      </c>
      <c r="F27" s="95"/>
      <c r="G27" s="95"/>
      <c r="H27" s="95"/>
      <c r="I27" s="16"/>
      <c r="J27" s="95"/>
      <c r="K27" s="95"/>
      <c r="L27" s="95"/>
      <c r="M27" s="108"/>
      <c r="N27" s="104"/>
      <c r="O27" s="104"/>
      <c r="P27" s="104"/>
      <c r="Q27" s="109"/>
      <c r="R27" s="109"/>
      <c r="S27" s="109"/>
      <c r="T27" s="109"/>
      <c r="U27" s="109"/>
      <c r="V27" s="109"/>
      <c r="W27" s="109"/>
      <c r="X27" s="109"/>
      <c r="Y27" s="109"/>
      <c r="Z27" s="109"/>
      <c r="AA27" s="109"/>
      <c r="AB27" s="109"/>
      <c r="AC27" s="109"/>
      <c r="AD27" s="109"/>
      <c r="AE27" s="109"/>
      <c r="AF27" s="109"/>
      <c r="AG27" s="109"/>
      <c r="AH27" s="109"/>
      <c r="AI27" s="6"/>
      <c r="AJ27" s="6"/>
      <c r="AK27" s="6"/>
      <c r="AL27" s="6"/>
    </row>
    <row r="28" ht="34.5" hidden="1" customHeight="1" spans="1:38">
      <c r="A28" s="4">
        <v>22</v>
      </c>
      <c r="B28" s="24" t="s">
        <v>114</v>
      </c>
      <c r="C28" s="24">
        <v>7</v>
      </c>
      <c r="D28" s="95">
        <v>36</v>
      </c>
      <c r="E28" s="95">
        <v>35</v>
      </c>
      <c r="F28" s="95"/>
      <c r="G28" s="95"/>
      <c r="H28" s="95"/>
      <c r="I28" s="16"/>
      <c r="J28" s="95"/>
      <c r="K28" s="95"/>
      <c r="L28" s="95"/>
      <c r="M28" s="108"/>
      <c r="N28" s="104"/>
      <c r="O28" s="104"/>
      <c r="P28" s="104"/>
      <c r="Q28" s="109"/>
      <c r="R28" s="109"/>
      <c r="S28" s="109"/>
      <c r="T28" s="109"/>
      <c r="U28" s="109"/>
      <c r="V28" s="109"/>
      <c r="W28" s="109"/>
      <c r="X28" s="109"/>
      <c r="Y28" s="109"/>
      <c r="Z28" s="109"/>
      <c r="AA28" s="109"/>
      <c r="AB28" s="109"/>
      <c r="AC28" s="109"/>
      <c r="AD28" s="109"/>
      <c r="AE28" s="109"/>
      <c r="AF28" s="109"/>
      <c r="AG28" s="109"/>
      <c r="AH28" s="109"/>
      <c r="AI28" s="6"/>
      <c r="AJ28" s="6"/>
      <c r="AK28" s="6"/>
      <c r="AL28" s="6"/>
    </row>
    <row r="29" ht="34.5" hidden="1" customHeight="1" spans="1:38">
      <c r="A29" s="4"/>
      <c r="B29" s="24" t="s">
        <v>114</v>
      </c>
      <c r="C29" s="24"/>
      <c r="D29" s="95"/>
      <c r="E29" s="95">
        <v>2</v>
      </c>
      <c r="F29" s="95"/>
      <c r="G29" s="95"/>
      <c r="H29" s="95"/>
      <c r="I29" s="16"/>
      <c r="J29" s="95"/>
      <c r="K29" s="95"/>
      <c r="L29" s="95"/>
      <c r="M29" s="108"/>
      <c r="N29" s="104"/>
      <c r="O29" s="104"/>
      <c r="P29" s="104"/>
      <c r="Q29" s="109"/>
      <c r="R29" s="109"/>
      <c r="S29" s="109"/>
      <c r="T29" s="109"/>
      <c r="U29" s="109"/>
      <c r="V29" s="109"/>
      <c r="W29" s="109"/>
      <c r="X29" s="109"/>
      <c r="Y29" s="109"/>
      <c r="Z29" s="109"/>
      <c r="AA29" s="109"/>
      <c r="AB29" s="109"/>
      <c r="AC29" s="109"/>
      <c r="AD29" s="109"/>
      <c r="AE29" s="109"/>
      <c r="AF29" s="109"/>
      <c r="AG29" s="109"/>
      <c r="AH29" s="109"/>
      <c r="AI29" s="6"/>
      <c r="AJ29" s="6"/>
      <c r="AK29" s="6"/>
      <c r="AL29" s="6"/>
    </row>
    <row r="30" ht="34.5" hidden="1" customHeight="1" spans="1:38">
      <c r="A30" s="3"/>
      <c r="B30" s="3" t="s">
        <v>115</v>
      </c>
      <c r="C30" s="4">
        <f>SUM(C27:C28)</f>
        <v>21</v>
      </c>
      <c r="D30" s="95">
        <f>SUM(D27:D28)</f>
        <v>85</v>
      </c>
      <c r="E30" s="95">
        <f>SUM(E27:E29)</f>
        <v>86</v>
      </c>
      <c r="F30" s="95"/>
      <c r="G30" s="95"/>
      <c r="H30" s="95"/>
      <c r="I30" s="16"/>
      <c r="J30" s="95"/>
      <c r="K30" s="95"/>
      <c r="L30" s="95"/>
      <c r="M30" s="110"/>
      <c r="N30" s="104"/>
      <c r="O30" s="104"/>
      <c r="P30" s="104"/>
      <c r="Q30" s="101"/>
      <c r="R30" s="101"/>
      <c r="S30" s="101"/>
      <c r="T30" s="101"/>
      <c r="U30" s="101"/>
      <c r="V30" s="101"/>
      <c r="W30" s="101"/>
      <c r="X30" s="101"/>
      <c r="Y30" s="101"/>
      <c r="Z30" s="101"/>
      <c r="AA30" s="101"/>
      <c r="AB30" s="101"/>
      <c r="AC30" s="101"/>
      <c r="AD30" s="101"/>
      <c r="AE30" s="101"/>
      <c r="AF30" s="101"/>
      <c r="AG30" s="101"/>
      <c r="AH30" s="101"/>
      <c r="AI30" s="6"/>
      <c r="AJ30" s="6"/>
      <c r="AK30" s="6"/>
      <c r="AL30" s="6"/>
    </row>
    <row r="31" ht="34.5" hidden="1" customHeight="1" spans="1:38">
      <c r="A31" s="3"/>
      <c r="B31" s="3" t="s">
        <v>116</v>
      </c>
      <c r="C31" s="4"/>
      <c r="D31" s="95"/>
      <c r="E31" s="95">
        <v>51</v>
      </c>
      <c r="F31" s="95"/>
      <c r="G31" s="95"/>
      <c r="H31" s="95"/>
      <c r="I31" s="16"/>
      <c r="J31" s="95"/>
      <c r="K31" s="95"/>
      <c r="L31" s="95"/>
      <c r="M31" s="110"/>
      <c r="N31" s="104"/>
      <c r="O31" s="104"/>
      <c r="P31" s="104"/>
      <c r="Q31" s="101"/>
      <c r="R31" s="101"/>
      <c r="S31" s="101"/>
      <c r="T31" s="101"/>
      <c r="U31" s="101"/>
      <c r="V31" s="101"/>
      <c r="W31" s="101"/>
      <c r="X31" s="101"/>
      <c r="Y31" s="101"/>
      <c r="Z31" s="101"/>
      <c r="AA31" s="101"/>
      <c r="AB31" s="101"/>
      <c r="AC31" s="101"/>
      <c r="AD31" s="101"/>
      <c r="AE31" s="101"/>
      <c r="AF31" s="101"/>
      <c r="AG31" s="101"/>
      <c r="AH31" s="101"/>
      <c r="AI31" s="6"/>
      <c r="AJ31" s="6"/>
      <c r="AK31" s="6"/>
      <c r="AL31" s="6"/>
    </row>
    <row r="32" ht="34.5" customHeight="1" spans="1:38">
      <c r="A32" s="123" t="s">
        <v>117</v>
      </c>
      <c r="B32" s="124"/>
      <c r="C32" s="26">
        <f t="shared" ref="C32:H32" si="4">C18+C26</f>
        <v>1559</v>
      </c>
      <c r="D32" s="27">
        <f t="shared" si="4"/>
        <v>1635</v>
      </c>
      <c r="E32" s="115">
        <f t="shared" si="4"/>
        <v>1629</v>
      </c>
      <c r="F32" s="27">
        <f t="shared" si="4"/>
        <v>43</v>
      </c>
      <c r="G32" s="27">
        <f t="shared" si="4"/>
        <v>26</v>
      </c>
      <c r="H32" s="27">
        <f t="shared" si="4"/>
        <v>26</v>
      </c>
      <c r="I32" s="27">
        <f t="shared" ref="I32:AG32" si="5">I18+I26+I30</f>
        <v>78</v>
      </c>
      <c r="J32" s="27">
        <f t="shared" si="5"/>
        <v>94</v>
      </c>
      <c r="K32" s="27">
        <f t="shared" si="5"/>
        <v>94</v>
      </c>
      <c r="L32" s="115">
        <f t="shared" si="5"/>
        <v>24</v>
      </c>
      <c r="M32" s="26">
        <v>119</v>
      </c>
      <c r="N32" s="111">
        <f t="shared" si="5"/>
        <v>101</v>
      </c>
      <c r="O32" s="111">
        <f t="shared" si="5"/>
        <v>17</v>
      </c>
      <c r="P32" s="111">
        <v>84</v>
      </c>
      <c r="Q32" s="26">
        <f t="shared" si="5"/>
        <v>65</v>
      </c>
      <c r="R32" s="26">
        <f t="shared" si="5"/>
        <v>18</v>
      </c>
      <c r="S32" s="26">
        <f t="shared" si="5"/>
        <v>16</v>
      </c>
      <c r="T32" s="26">
        <f t="shared" si="5"/>
        <v>8</v>
      </c>
      <c r="U32" s="26">
        <f t="shared" si="5"/>
        <v>9</v>
      </c>
      <c r="V32" s="26">
        <f t="shared" si="5"/>
        <v>6</v>
      </c>
      <c r="W32" s="26">
        <f t="shared" si="5"/>
        <v>10</v>
      </c>
      <c r="X32" s="26">
        <f t="shared" si="5"/>
        <v>6</v>
      </c>
      <c r="Y32" s="26">
        <f t="shared" si="5"/>
        <v>6</v>
      </c>
      <c r="Z32" s="26">
        <f t="shared" si="5"/>
        <v>2</v>
      </c>
      <c r="AA32" s="26">
        <f t="shared" si="5"/>
        <v>1</v>
      </c>
      <c r="AB32" s="26">
        <f t="shared" si="5"/>
        <v>0</v>
      </c>
      <c r="AC32" s="26">
        <f t="shared" si="5"/>
        <v>0</v>
      </c>
      <c r="AD32" s="26">
        <f t="shared" si="5"/>
        <v>0</v>
      </c>
      <c r="AE32" s="26">
        <f t="shared" si="5"/>
        <v>0</v>
      </c>
      <c r="AF32" s="26">
        <f t="shared" si="5"/>
        <v>2</v>
      </c>
      <c r="AG32" s="26">
        <f t="shared" si="5"/>
        <v>84</v>
      </c>
      <c r="AH32" s="26"/>
      <c r="AI32" s="6">
        <f>SUM(AI3:AI31)</f>
        <v>6</v>
      </c>
      <c r="AJ32" s="6">
        <f>SUM(AJ3:AJ31)</f>
        <v>26</v>
      </c>
      <c r="AK32" s="6">
        <f>SUM(AK3:AK31)</f>
        <v>14</v>
      </c>
      <c r="AL32" s="6">
        <f>SUM(AL3:AL31)</f>
        <v>8</v>
      </c>
    </row>
    <row r="33" ht="34.5" customHeight="1"/>
    <row r="34" ht="34.5" customHeight="1"/>
  </sheetData>
  <mergeCells count="2">
    <mergeCell ref="A1:AL1"/>
    <mergeCell ref="A32:B32"/>
  </mergeCells>
  <pageMargins left="0.7" right="0.7" top="0.54" bottom="0.4" header="0.3" footer="0.3"/>
  <pageSetup paperSize="9" scale="50" fitToHeight="0" orientation="landscape"/>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16"/>
  <sheetViews>
    <sheetView zoomScale="145" zoomScaleNormal="145" topLeftCell="A4" workbookViewId="0">
      <selection activeCell="Y16" sqref="Y16"/>
    </sheetView>
  </sheetViews>
  <sheetFormatPr defaultColWidth="9" defaultRowHeight="14.25"/>
  <cols>
    <col min="1" max="1" width="3.5"/>
    <col min="2" max="2" width="5.25" customWidth="1"/>
    <col min="3" max="3" width="14.25" customWidth="1"/>
    <col min="4" max="4" width="10.25" customWidth="1"/>
    <col min="5" max="5" width="6.25" hidden="1" customWidth="1"/>
    <col min="6" max="6" width="6.5" customWidth="1"/>
    <col min="7" max="7" width="6.125" customWidth="1"/>
    <col min="8" max="8" width="10.125" customWidth="1"/>
    <col min="9" max="9" width="28.5" customWidth="1"/>
    <col min="10" max="10" width="9.5" hidden="1" customWidth="1"/>
    <col min="11" max="11" width="12.875" customWidth="1"/>
    <col min="12" max="12" width="25.625" customWidth="1"/>
  </cols>
  <sheetData>
    <row r="1" ht="28.5" spans="1:12">
      <c r="A1" s="54" t="s">
        <v>118</v>
      </c>
      <c r="B1" s="54"/>
      <c r="C1" s="54"/>
      <c r="D1" s="54"/>
      <c r="E1" s="54"/>
      <c r="F1" s="54"/>
      <c r="G1" s="54"/>
      <c r="H1" s="54"/>
      <c r="I1" s="54"/>
      <c r="J1" s="54"/>
      <c r="K1" s="54"/>
      <c r="L1" s="54"/>
    </row>
    <row r="2" ht="16.5" spans="1:12">
      <c r="A2" s="55" t="s">
        <v>119</v>
      </c>
      <c r="B2" s="55"/>
      <c r="C2" s="55"/>
      <c r="D2" s="55"/>
      <c r="E2" s="56"/>
      <c r="F2" s="56"/>
      <c r="G2" s="56"/>
      <c r="H2" s="57" t="s">
        <v>120</v>
      </c>
      <c r="I2" s="57"/>
      <c r="J2" s="57"/>
      <c r="K2" s="57"/>
      <c r="L2" s="57"/>
    </row>
    <row r="3" spans="1:12">
      <c r="A3" s="44" t="s">
        <v>121</v>
      </c>
      <c r="B3" s="44" t="s">
        <v>122</v>
      </c>
      <c r="C3" s="44" t="s">
        <v>123</v>
      </c>
      <c r="D3" s="44" t="s">
        <v>124</v>
      </c>
      <c r="E3" s="44" t="s">
        <v>4</v>
      </c>
      <c r="F3" s="44" t="s">
        <v>125</v>
      </c>
      <c r="G3" s="44" t="s">
        <v>126</v>
      </c>
      <c r="H3" s="44"/>
      <c r="I3" s="44"/>
      <c r="J3" s="44"/>
      <c r="K3" s="44"/>
      <c r="L3" s="44"/>
    </row>
    <row r="4" ht="27" spans="1:12">
      <c r="A4" s="44"/>
      <c r="B4" s="44"/>
      <c r="C4" s="44"/>
      <c r="D4" s="44"/>
      <c r="E4" s="44"/>
      <c r="F4" s="44"/>
      <c r="G4" s="44" t="s">
        <v>127</v>
      </c>
      <c r="H4" s="44" t="s">
        <v>9</v>
      </c>
      <c r="I4" s="44" t="s">
        <v>8</v>
      </c>
      <c r="J4" s="44" t="s">
        <v>128</v>
      </c>
      <c r="K4" s="44" t="s">
        <v>129</v>
      </c>
      <c r="L4" s="44" t="s">
        <v>130</v>
      </c>
    </row>
    <row r="5" ht="84" spans="1:12">
      <c r="A5" s="60">
        <v>1</v>
      </c>
      <c r="B5" s="60" t="s">
        <v>131</v>
      </c>
      <c r="C5" s="60" t="s">
        <v>132</v>
      </c>
      <c r="D5" s="60" t="s">
        <v>133</v>
      </c>
      <c r="E5" s="60" t="s">
        <v>14</v>
      </c>
      <c r="F5" s="60">
        <v>18</v>
      </c>
      <c r="G5" s="60" t="s">
        <v>134</v>
      </c>
      <c r="H5" s="60" t="s">
        <v>135</v>
      </c>
      <c r="I5" s="119" t="s">
        <v>136</v>
      </c>
      <c r="J5" s="49"/>
      <c r="K5" s="49" t="s">
        <v>137</v>
      </c>
      <c r="L5" s="49" t="s">
        <v>138</v>
      </c>
    </row>
    <row r="6" ht="84" spans="1:12">
      <c r="A6" s="60">
        <v>2</v>
      </c>
      <c r="B6" s="60" t="s">
        <v>131</v>
      </c>
      <c r="C6" s="60" t="s">
        <v>139</v>
      </c>
      <c r="D6" s="60" t="s">
        <v>140</v>
      </c>
      <c r="E6" s="60" t="s">
        <v>14</v>
      </c>
      <c r="F6" s="60">
        <v>16</v>
      </c>
      <c r="G6" s="60" t="s">
        <v>134</v>
      </c>
      <c r="H6" s="60" t="s">
        <v>135</v>
      </c>
      <c r="I6" s="119" t="s">
        <v>141</v>
      </c>
      <c r="J6" s="60"/>
      <c r="K6" s="49" t="s">
        <v>137</v>
      </c>
      <c r="L6" s="49" t="s">
        <v>138</v>
      </c>
    </row>
    <row r="7" ht="60" spans="1:12">
      <c r="A7" s="60">
        <v>3</v>
      </c>
      <c r="B7" s="60" t="s">
        <v>131</v>
      </c>
      <c r="C7" s="60" t="s">
        <v>142</v>
      </c>
      <c r="D7" s="60" t="s">
        <v>143</v>
      </c>
      <c r="E7" s="60" t="s">
        <v>14</v>
      </c>
      <c r="F7" s="60">
        <v>8</v>
      </c>
      <c r="G7" s="60" t="s">
        <v>134</v>
      </c>
      <c r="H7" s="60" t="s">
        <v>135</v>
      </c>
      <c r="I7" s="119" t="s">
        <v>144</v>
      </c>
      <c r="J7" s="60"/>
      <c r="K7" s="49" t="s">
        <v>137</v>
      </c>
      <c r="L7" s="49" t="s">
        <v>138</v>
      </c>
    </row>
    <row r="8" ht="84" spans="1:12">
      <c r="A8" s="60">
        <v>4</v>
      </c>
      <c r="B8" s="60" t="s">
        <v>131</v>
      </c>
      <c r="C8" s="60" t="s">
        <v>145</v>
      </c>
      <c r="D8" s="60" t="s">
        <v>146</v>
      </c>
      <c r="E8" s="60" t="s">
        <v>14</v>
      </c>
      <c r="F8" s="60">
        <v>9</v>
      </c>
      <c r="G8" s="60" t="s">
        <v>134</v>
      </c>
      <c r="H8" s="60" t="s">
        <v>135</v>
      </c>
      <c r="I8" s="119" t="s">
        <v>147</v>
      </c>
      <c r="J8" s="60"/>
      <c r="K8" s="49" t="s">
        <v>137</v>
      </c>
      <c r="L8" s="49" t="s">
        <v>138</v>
      </c>
    </row>
    <row r="9" ht="57.75" customHeight="1" spans="1:12">
      <c r="A9" s="60">
        <v>5</v>
      </c>
      <c r="B9" s="60" t="s">
        <v>131</v>
      </c>
      <c r="C9" s="60" t="s">
        <v>148</v>
      </c>
      <c r="D9" s="60" t="s">
        <v>149</v>
      </c>
      <c r="E9" s="60" t="s">
        <v>14</v>
      </c>
      <c r="F9" s="60">
        <v>6</v>
      </c>
      <c r="G9" s="60" t="s">
        <v>134</v>
      </c>
      <c r="H9" s="60" t="s">
        <v>135</v>
      </c>
      <c r="I9" s="64" t="s">
        <v>150</v>
      </c>
      <c r="J9" s="60"/>
      <c r="K9" s="49" t="s">
        <v>137</v>
      </c>
      <c r="L9" s="49" t="s">
        <v>138</v>
      </c>
    </row>
    <row r="10" ht="84" spans="1:12">
      <c r="A10" s="60">
        <v>6</v>
      </c>
      <c r="B10" s="60" t="s">
        <v>131</v>
      </c>
      <c r="C10" s="60" t="s">
        <v>151</v>
      </c>
      <c r="D10" s="60" t="s">
        <v>152</v>
      </c>
      <c r="E10" s="60" t="s">
        <v>14</v>
      </c>
      <c r="F10" s="60">
        <v>10</v>
      </c>
      <c r="G10" s="60" t="s">
        <v>134</v>
      </c>
      <c r="H10" s="60" t="s">
        <v>135</v>
      </c>
      <c r="I10" s="119" t="s">
        <v>153</v>
      </c>
      <c r="J10" s="60"/>
      <c r="K10" s="49" t="s">
        <v>137</v>
      </c>
      <c r="L10" s="49" t="s">
        <v>138</v>
      </c>
    </row>
    <row r="11" ht="60" spans="1:12">
      <c r="A11" s="60">
        <v>7</v>
      </c>
      <c r="B11" s="60" t="s">
        <v>131</v>
      </c>
      <c r="C11" s="60" t="s">
        <v>154</v>
      </c>
      <c r="D11" s="60" t="s">
        <v>155</v>
      </c>
      <c r="E11" s="60" t="s">
        <v>14</v>
      </c>
      <c r="F11" s="60">
        <v>6</v>
      </c>
      <c r="G11" s="60" t="s">
        <v>134</v>
      </c>
      <c r="H11" s="60" t="s">
        <v>135</v>
      </c>
      <c r="I11" s="119" t="s">
        <v>156</v>
      </c>
      <c r="J11" s="60"/>
      <c r="K11" s="49" t="s">
        <v>137</v>
      </c>
      <c r="L11" s="49" t="s">
        <v>138</v>
      </c>
    </row>
    <row r="12" ht="60" spans="1:12">
      <c r="A12" s="60">
        <v>8</v>
      </c>
      <c r="B12" s="60" t="s">
        <v>131</v>
      </c>
      <c r="C12" s="60" t="s">
        <v>157</v>
      </c>
      <c r="D12" s="60" t="s">
        <v>158</v>
      </c>
      <c r="E12" s="60" t="s">
        <v>14</v>
      </c>
      <c r="F12" s="60">
        <v>6</v>
      </c>
      <c r="G12" s="60" t="s">
        <v>134</v>
      </c>
      <c r="H12" s="60" t="s">
        <v>135</v>
      </c>
      <c r="I12" s="64" t="s">
        <v>40</v>
      </c>
      <c r="J12" s="60"/>
      <c r="K12" s="49" t="s">
        <v>137</v>
      </c>
      <c r="L12" s="49" t="s">
        <v>138</v>
      </c>
    </row>
    <row r="13" ht="45" spans="1:12">
      <c r="A13" s="60">
        <v>9</v>
      </c>
      <c r="B13" s="60" t="s">
        <v>131</v>
      </c>
      <c r="C13" s="60" t="s">
        <v>159</v>
      </c>
      <c r="D13" s="60" t="s">
        <v>160</v>
      </c>
      <c r="E13" s="60" t="s">
        <v>14</v>
      </c>
      <c r="F13" s="60">
        <v>2</v>
      </c>
      <c r="G13" s="60" t="s">
        <v>134</v>
      </c>
      <c r="H13" s="60" t="s">
        <v>135</v>
      </c>
      <c r="I13" s="119" t="s">
        <v>161</v>
      </c>
      <c r="J13" s="60"/>
      <c r="K13" s="49" t="s">
        <v>137</v>
      </c>
      <c r="L13" s="49" t="s">
        <v>138</v>
      </c>
    </row>
    <row r="14" ht="56.25" spans="1:12">
      <c r="A14" s="60">
        <v>10</v>
      </c>
      <c r="B14" s="60" t="s">
        <v>131</v>
      </c>
      <c r="C14" s="60" t="s">
        <v>105</v>
      </c>
      <c r="D14" s="60" t="s">
        <v>162</v>
      </c>
      <c r="E14" s="60" t="s">
        <v>14</v>
      </c>
      <c r="F14" s="60">
        <v>1</v>
      </c>
      <c r="G14" s="60" t="s">
        <v>134</v>
      </c>
      <c r="H14" s="60" t="s">
        <v>135</v>
      </c>
      <c r="I14" s="119" t="s">
        <v>163</v>
      </c>
      <c r="J14" s="60"/>
      <c r="K14" s="49" t="s">
        <v>137</v>
      </c>
      <c r="L14" s="49" t="s">
        <v>138</v>
      </c>
    </row>
    <row r="15" ht="45" spans="1:12">
      <c r="A15" s="60">
        <v>11</v>
      </c>
      <c r="B15" s="60" t="s">
        <v>131</v>
      </c>
      <c r="C15" s="60" t="s">
        <v>102</v>
      </c>
      <c r="D15" s="60" t="s">
        <v>81</v>
      </c>
      <c r="E15" s="60" t="s">
        <v>14</v>
      </c>
      <c r="F15" s="60">
        <v>2</v>
      </c>
      <c r="G15" s="60" t="s">
        <v>134</v>
      </c>
      <c r="H15" s="60" t="s">
        <v>135</v>
      </c>
      <c r="I15" s="65" t="s">
        <v>164</v>
      </c>
      <c r="J15" s="60"/>
      <c r="K15" s="49" t="s">
        <v>137</v>
      </c>
      <c r="L15" s="49" t="s">
        <v>138</v>
      </c>
    </row>
    <row r="16" ht="20.25" customHeight="1" spans="1:12">
      <c r="A16" s="6" t="s">
        <v>61</v>
      </c>
      <c r="B16" s="6"/>
      <c r="C16" s="5"/>
      <c r="D16" s="5"/>
      <c r="E16" s="5"/>
      <c r="F16" s="6">
        <f>SUM(F5:F15)</f>
        <v>84</v>
      </c>
      <c r="G16" s="5"/>
      <c r="H16" s="5"/>
      <c r="I16" s="5"/>
      <c r="J16" s="5"/>
      <c r="K16" s="5"/>
      <c r="L16" s="5"/>
    </row>
  </sheetData>
  <mergeCells count="11">
    <mergeCell ref="A1:L1"/>
    <mergeCell ref="A2:D2"/>
    <mergeCell ref="H2:L2"/>
    <mergeCell ref="G3:L3"/>
    <mergeCell ref="A16:B16"/>
    <mergeCell ref="A3:A4"/>
    <mergeCell ref="B3:B4"/>
    <mergeCell ref="C3:C4"/>
    <mergeCell ref="D3:D4"/>
    <mergeCell ref="E3:E4"/>
    <mergeCell ref="F3:F4"/>
  </mergeCells>
  <pageMargins left="0.708661417322835" right="0.708661417322835" top="0.748031496062992" bottom="0.57" header="0.31496062992126" footer="0.31496062992126"/>
  <pageSetup paperSize="9" fitToHeight="0"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M32"/>
  <sheetViews>
    <sheetView zoomScale="70" zoomScaleNormal="70" workbookViewId="0">
      <selection activeCell="Y16" sqref="Y16"/>
    </sheetView>
  </sheetViews>
  <sheetFormatPr defaultColWidth="9" defaultRowHeight="14.25"/>
  <cols>
    <col min="2" max="2" width="17.875" customWidth="1"/>
    <col min="3" max="3" width="8.5"/>
    <col min="4" max="4" width="10.625" style="114"/>
    <col min="5" max="5" width="16.375" hidden="1" customWidth="1"/>
    <col min="6" max="6" width="8.5"/>
    <col min="7" max="8" width="11.375" hidden="1" customWidth="1"/>
    <col min="9" max="9" width="11.375"/>
    <col min="10" max="10" width="11.375" hidden="1" customWidth="1"/>
    <col min="11" max="11" width="11.375" style="114" hidden="1" customWidth="1"/>
    <col min="12" max="12" width="11.375" style="114"/>
    <col min="13" max="13" width="10.625" hidden="1" customWidth="1"/>
    <col min="14" max="14" width="10" customWidth="1"/>
    <col min="15" max="16" width="8.5" customWidth="1"/>
    <col min="17" max="17" width="13.875" hidden="1" customWidth="1"/>
    <col min="18" max="18" width="6.375"/>
    <col min="33" max="33" width="9" hidden="1" customWidth="1"/>
    <col min="34" max="34" width="23.5" hidden="1" customWidth="1"/>
    <col min="35" max="38" width="8.875" style="2" hidden="1" customWidth="1"/>
    <col min="39" max="39" width="9" style="2"/>
  </cols>
  <sheetData>
    <row r="1" ht="51.75" customHeight="1" spans="1:39">
      <c r="A1" s="121" t="s">
        <v>165</v>
      </c>
      <c r="B1" s="121"/>
      <c r="C1" s="121"/>
      <c r="D1" s="121"/>
      <c r="E1" s="121"/>
      <c r="F1" s="121"/>
      <c r="G1" s="121"/>
      <c r="H1" s="121"/>
      <c r="I1" s="121"/>
      <c r="J1" s="121"/>
      <c r="K1" s="121"/>
      <c r="L1" s="121"/>
      <c r="M1" s="121"/>
      <c r="N1" s="121"/>
      <c r="O1" s="121"/>
      <c r="P1" s="121"/>
      <c r="Q1" s="121"/>
      <c r="R1" s="121"/>
      <c r="S1" s="121"/>
      <c r="T1" s="121"/>
      <c r="U1" s="121"/>
      <c r="V1" s="121"/>
      <c r="W1" s="121"/>
      <c r="X1" s="121"/>
      <c r="Y1" s="121"/>
      <c r="Z1" s="121"/>
      <c r="AA1" s="121"/>
      <c r="AB1" s="121"/>
      <c r="AC1" s="121"/>
      <c r="AD1" s="121"/>
      <c r="AE1" s="121"/>
      <c r="AF1" s="121"/>
      <c r="AG1" s="121"/>
      <c r="AH1" s="121"/>
      <c r="AI1" s="121"/>
      <c r="AJ1" s="121"/>
      <c r="AK1" s="121"/>
      <c r="AL1" s="121"/>
      <c r="AM1" s="121"/>
    </row>
    <row r="2" ht="40.5" customHeight="1" spans="1:39">
      <c r="A2" s="15" t="s">
        <v>63</v>
      </c>
      <c r="B2" s="15" t="s">
        <v>64</v>
      </c>
      <c r="C2" s="15" t="s">
        <v>65</v>
      </c>
      <c r="D2" s="36" t="s">
        <v>66</v>
      </c>
      <c r="E2" s="36" t="s">
        <v>67</v>
      </c>
      <c r="F2" s="36" t="s">
        <v>68</v>
      </c>
      <c r="G2" s="36" t="s">
        <v>69</v>
      </c>
      <c r="H2" s="36" t="s">
        <v>70</v>
      </c>
      <c r="I2" s="36" t="s">
        <v>71</v>
      </c>
      <c r="J2" s="36" t="s">
        <v>72</v>
      </c>
      <c r="K2" s="36" t="s">
        <v>73</v>
      </c>
      <c r="L2" s="36" t="s">
        <v>74</v>
      </c>
      <c r="M2" s="30" t="s">
        <v>75</v>
      </c>
      <c r="N2" s="96" t="s">
        <v>76</v>
      </c>
      <c r="O2" s="96" t="s">
        <v>77</v>
      </c>
      <c r="P2" s="96" t="s">
        <v>78</v>
      </c>
      <c r="Q2" s="15" t="s">
        <v>79</v>
      </c>
      <c r="R2" s="15" t="s">
        <v>13</v>
      </c>
      <c r="S2" s="15" t="s">
        <v>20</v>
      </c>
      <c r="T2" s="15" t="s">
        <v>23</v>
      </c>
      <c r="U2" s="15" t="s">
        <v>80</v>
      </c>
      <c r="V2" s="15" t="s">
        <v>29</v>
      </c>
      <c r="W2" s="15" t="s">
        <v>32</v>
      </c>
      <c r="X2" s="15" t="s">
        <v>35</v>
      </c>
      <c r="Y2" s="15" t="s">
        <v>38</v>
      </c>
      <c r="Z2" s="15" t="s">
        <v>41</v>
      </c>
      <c r="AA2" s="15" t="s">
        <v>49</v>
      </c>
      <c r="AB2" s="15" t="s">
        <v>52</v>
      </c>
      <c r="AC2" s="15" t="s">
        <v>55</v>
      </c>
      <c r="AD2" s="15" t="s">
        <v>58</v>
      </c>
      <c r="AE2" s="15" t="s">
        <v>45</v>
      </c>
      <c r="AF2" s="15" t="s">
        <v>81</v>
      </c>
      <c r="AG2" s="15" t="s">
        <v>82</v>
      </c>
      <c r="AH2" s="15" t="s">
        <v>83</v>
      </c>
      <c r="AI2" s="15" t="s">
        <v>84</v>
      </c>
      <c r="AJ2" s="15" t="s">
        <v>85</v>
      </c>
      <c r="AK2" s="15" t="s">
        <v>86</v>
      </c>
      <c r="AL2" s="15" t="s">
        <v>87</v>
      </c>
      <c r="AM2" s="15" t="s">
        <v>166</v>
      </c>
    </row>
    <row r="3" ht="33" customHeight="1" spans="1:39">
      <c r="A3" s="4">
        <v>1</v>
      </c>
      <c r="B3" s="4" t="s">
        <v>88</v>
      </c>
      <c r="C3" s="4">
        <v>91</v>
      </c>
      <c r="D3" s="95">
        <v>94</v>
      </c>
      <c r="E3" s="95">
        <v>92</v>
      </c>
      <c r="F3" s="95">
        <v>4</v>
      </c>
      <c r="G3" s="95">
        <v>3</v>
      </c>
      <c r="H3" s="95"/>
      <c r="I3" s="19">
        <v>5</v>
      </c>
      <c r="J3" s="97">
        <v>5</v>
      </c>
      <c r="K3" s="97">
        <v>5</v>
      </c>
      <c r="L3" s="97"/>
      <c r="M3" s="98">
        <v>3</v>
      </c>
      <c r="N3" s="99">
        <v>3</v>
      </c>
      <c r="O3" s="99"/>
      <c r="P3" s="99">
        <v>3</v>
      </c>
      <c r="Q3" s="100">
        <v>4</v>
      </c>
      <c r="R3" s="101"/>
      <c r="S3" s="101"/>
      <c r="T3" s="101"/>
      <c r="U3" s="101"/>
      <c r="V3" s="101"/>
      <c r="W3" s="101">
        <v>2</v>
      </c>
      <c r="X3" s="101"/>
      <c r="Y3" s="101">
        <v>1</v>
      </c>
      <c r="Z3" s="101"/>
      <c r="AA3" s="101"/>
      <c r="AB3" s="101"/>
      <c r="AC3" s="101"/>
      <c r="AD3" s="101"/>
      <c r="AE3" s="101"/>
      <c r="AF3" s="101"/>
      <c r="AG3" s="101">
        <f>SUM(R3:AF3)</f>
        <v>3</v>
      </c>
      <c r="AH3" s="101"/>
      <c r="AI3" s="6"/>
      <c r="AJ3" s="6">
        <v>2</v>
      </c>
      <c r="AK3" s="6"/>
      <c r="AL3" s="6"/>
      <c r="AM3" s="6">
        <v>3</v>
      </c>
    </row>
    <row r="4" ht="33" customHeight="1" spans="1:39">
      <c r="A4" s="4">
        <v>2</v>
      </c>
      <c r="B4" s="4" t="s">
        <v>89</v>
      </c>
      <c r="C4" s="4">
        <v>152</v>
      </c>
      <c r="D4" s="95">
        <v>135</v>
      </c>
      <c r="E4" s="95">
        <v>134</v>
      </c>
      <c r="F4" s="95">
        <v>2</v>
      </c>
      <c r="G4" s="95">
        <v>4</v>
      </c>
      <c r="H4" s="95">
        <v>4</v>
      </c>
      <c r="I4" s="19">
        <v>8</v>
      </c>
      <c r="J4" s="97">
        <v>8</v>
      </c>
      <c r="K4" s="97">
        <v>9</v>
      </c>
      <c r="L4" s="97"/>
      <c r="M4" s="98">
        <v>19</v>
      </c>
      <c r="N4" s="99">
        <v>10</v>
      </c>
      <c r="O4" s="99">
        <v>1</v>
      </c>
      <c r="P4" s="99">
        <v>9</v>
      </c>
      <c r="Q4" s="100">
        <v>4</v>
      </c>
      <c r="R4" s="102">
        <v>1</v>
      </c>
      <c r="S4" s="102">
        <v>1</v>
      </c>
      <c r="T4" s="102"/>
      <c r="U4" s="102"/>
      <c r="V4" s="102">
        <v>2</v>
      </c>
      <c r="W4" s="102">
        <v>2</v>
      </c>
      <c r="X4" s="109">
        <v>1</v>
      </c>
      <c r="Y4" s="102">
        <v>1</v>
      </c>
      <c r="Z4" s="102"/>
      <c r="AA4" s="102"/>
      <c r="AB4" s="102"/>
      <c r="AC4" s="102"/>
      <c r="AD4" s="102"/>
      <c r="AE4" s="102"/>
      <c r="AF4" s="102"/>
      <c r="AG4" s="102">
        <f t="shared" ref="AG4:AG26" si="0">SUM(R4:AF4)</f>
        <v>8</v>
      </c>
      <c r="AH4" s="102" t="s">
        <v>90</v>
      </c>
      <c r="AI4" s="6"/>
      <c r="AJ4" s="6"/>
      <c r="AK4" s="6"/>
      <c r="AL4" s="6"/>
      <c r="AM4" s="6">
        <v>8</v>
      </c>
    </row>
    <row r="5" ht="33" customHeight="1" spans="1:39">
      <c r="A5" s="16">
        <v>3</v>
      </c>
      <c r="B5" s="16" t="s">
        <v>91</v>
      </c>
      <c r="C5" s="16">
        <v>78</v>
      </c>
      <c r="D5" s="95">
        <v>73</v>
      </c>
      <c r="E5" s="95">
        <v>73</v>
      </c>
      <c r="F5" s="95">
        <v>2</v>
      </c>
      <c r="G5" s="95">
        <v>2</v>
      </c>
      <c r="H5" s="95"/>
      <c r="I5" s="19">
        <v>2</v>
      </c>
      <c r="J5" s="97">
        <v>2</v>
      </c>
      <c r="K5" s="97">
        <v>2</v>
      </c>
      <c r="L5" s="97"/>
      <c r="M5" s="98">
        <v>7</v>
      </c>
      <c r="N5" s="99">
        <v>2</v>
      </c>
      <c r="O5" s="99"/>
      <c r="P5" s="99">
        <v>2</v>
      </c>
      <c r="Q5" s="97">
        <v>2</v>
      </c>
      <c r="R5" s="102"/>
      <c r="S5" s="102"/>
      <c r="T5" s="102"/>
      <c r="U5" s="102">
        <v>1</v>
      </c>
      <c r="V5" s="102"/>
      <c r="W5" s="102"/>
      <c r="X5" s="102"/>
      <c r="Y5" s="102">
        <v>1</v>
      </c>
      <c r="Z5" s="102"/>
      <c r="AA5" s="102"/>
      <c r="AB5" s="102"/>
      <c r="AC5" s="102"/>
      <c r="AD5" s="102"/>
      <c r="AE5" s="102"/>
      <c r="AF5" s="102"/>
      <c r="AG5" s="102">
        <f t="shared" si="0"/>
        <v>2</v>
      </c>
      <c r="AH5" s="102"/>
      <c r="AI5" s="6"/>
      <c r="AJ5" s="6"/>
      <c r="AK5" s="6"/>
      <c r="AL5" s="6"/>
      <c r="AM5" s="6">
        <v>2</v>
      </c>
    </row>
    <row r="6" ht="33" customHeight="1" spans="1:39">
      <c r="A6" s="4">
        <v>10</v>
      </c>
      <c r="B6" s="4" t="s">
        <v>92</v>
      </c>
      <c r="C6" s="4">
        <v>24</v>
      </c>
      <c r="D6" s="95">
        <v>45</v>
      </c>
      <c r="E6" s="95">
        <v>45</v>
      </c>
      <c r="F6" s="95"/>
      <c r="G6" s="95"/>
      <c r="H6" s="95"/>
      <c r="I6" s="19">
        <v>2</v>
      </c>
      <c r="J6" s="97">
        <v>4</v>
      </c>
      <c r="K6" s="97">
        <v>4</v>
      </c>
      <c r="L6" s="97">
        <v>4</v>
      </c>
      <c r="M6" s="98"/>
      <c r="N6" s="99"/>
      <c r="O6" s="99"/>
      <c r="P6" s="99"/>
      <c r="Q6" s="103">
        <v>1</v>
      </c>
      <c r="R6" s="101"/>
      <c r="S6" s="101"/>
      <c r="T6" s="101"/>
      <c r="U6" s="101"/>
      <c r="V6" s="101"/>
      <c r="W6" s="101"/>
      <c r="X6" s="101"/>
      <c r="Y6" s="101"/>
      <c r="Z6" s="101"/>
      <c r="AA6" s="101"/>
      <c r="AB6" s="101"/>
      <c r="AC6" s="101"/>
      <c r="AD6" s="101"/>
      <c r="AE6" s="101"/>
      <c r="AF6" s="101"/>
      <c r="AG6" s="101"/>
      <c r="AH6" s="101"/>
      <c r="AI6" s="6">
        <v>2</v>
      </c>
      <c r="AJ6" s="6">
        <v>2</v>
      </c>
      <c r="AK6" s="6">
        <v>1</v>
      </c>
      <c r="AL6" s="6">
        <v>1</v>
      </c>
      <c r="AM6" s="6"/>
    </row>
    <row r="7" ht="33" customHeight="1" spans="1:39">
      <c r="A7" s="4">
        <v>4</v>
      </c>
      <c r="B7" s="4" t="s">
        <v>93</v>
      </c>
      <c r="C7" s="4">
        <v>84</v>
      </c>
      <c r="D7" s="95">
        <v>77</v>
      </c>
      <c r="E7" s="95">
        <v>77</v>
      </c>
      <c r="F7" s="95">
        <v>4</v>
      </c>
      <c r="G7" s="95">
        <v>1</v>
      </c>
      <c r="H7" s="95"/>
      <c r="I7" s="19">
        <v>1</v>
      </c>
      <c r="J7" s="97">
        <v>1</v>
      </c>
      <c r="K7" s="97">
        <v>1</v>
      </c>
      <c r="L7" s="97"/>
      <c r="M7" s="98">
        <v>10</v>
      </c>
      <c r="N7" s="99">
        <v>3</v>
      </c>
      <c r="O7" s="99">
        <v>1</v>
      </c>
      <c r="P7" s="99">
        <v>2</v>
      </c>
      <c r="Q7" s="100">
        <v>4</v>
      </c>
      <c r="R7" s="101">
        <v>2</v>
      </c>
      <c r="S7" s="101"/>
      <c r="T7" s="101"/>
      <c r="U7" s="101"/>
      <c r="V7" s="101"/>
      <c r="W7" s="101"/>
      <c r="X7" s="101"/>
      <c r="Y7" s="101"/>
      <c r="Z7" s="101"/>
      <c r="AA7" s="101"/>
      <c r="AB7" s="101"/>
      <c r="AC7" s="101"/>
      <c r="AD7" s="101"/>
      <c r="AE7" s="101"/>
      <c r="AF7" s="101"/>
      <c r="AG7" s="101">
        <f t="shared" si="0"/>
        <v>2</v>
      </c>
      <c r="AH7" s="101"/>
      <c r="AI7" s="6"/>
      <c r="AJ7" s="6"/>
      <c r="AK7" s="6"/>
      <c r="AL7" s="6"/>
      <c r="AM7" s="6">
        <f t="shared" ref="AM7:AM12" si="1">SUM(AG7)</f>
        <v>2</v>
      </c>
    </row>
    <row r="8" ht="33" customHeight="1" spans="1:39">
      <c r="A8" s="4">
        <v>5</v>
      </c>
      <c r="B8" s="4" t="s">
        <v>94</v>
      </c>
      <c r="C8" s="4">
        <v>72</v>
      </c>
      <c r="D8" s="95">
        <v>68</v>
      </c>
      <c r="E8" s="95">
        <v>68</v>
      </c>
      <c r="F8" s="95">
        <v>4</v>
      </c>
      <c r="G8" s="95">
        <v>1</v>
      </c>
      <c r="H8" s="95">
        <v>1</v>
      </c>
      <c r="I8" s="19">
        <v>2</v>
      </c>
      <c r="J8" s="97">
        <v>2</v>
      </c>
      <c r="K8" s="97">
        <v>2</v>
      </c>
      <c r="L8" s="97"/>
      <c r="M8" s="98">
        <v>10</v>
      </c>
      <c r="N8" s="99">
        <v>4</v>
      </c>
      <c r="O8" s="99">
        <v>1</v>
      </c>
      <c r="P8" s="99">
        <v>3</v>
      </c>
      <c r="Q8" s="100">
        <v>8</v>
      </c>
      <c r="R8" s="101">
        <v>2</v>
      </c>
      <c r="S8" s="101"/>
      <c r="T8" s="101">
        <v>1</v>
      </c>
      <c r="U8" s="101"/>
      <c r="V8" s="101"/>
      <c r="W8" s="101"/>
      <c r="X8" s="101"/>
      <c r="Y8" s="101"/>
      <c r="Z8" s="101"/>
      <c r="AA8" s="101"/>
      <c r="AB8" s="101"/>
      <c r="AC8" s="101"/>
      <c r="AD8" s="101"/>
      <c r="AE8" s="101"/>
      <c r="AF8" s="101"/>
      <c r="AG8" s="101">
        <f t="shared" si="0"/>
        <v>3</v>
      </c>
      <c r="AH8" s="101"/>
      <c r="AI8" s="6"/>
      <c r="AJ8" s="6"/>
      <c r="AK8" s="6"/>
      <c r="AL8" s="6"/>
      <c r="AM8" s="6">
        <f t="shared" si="1"/>
        <v>3</v>
      </c>
    </row>
    <row r="9" ht="33" customHeight="1" spans="1:39">
      <c r="A9" s="4">
        <v>6</v>
      </c>
      <c r="B9" s="4" t="s">
        <v>95</v>
      </c>
      <c r="C9" s="4">
        <v>90</v>
      </c>
      <c r="D9" s="95">
        <v>85</v>
      </c>
      <c r="E9" s="95">
        <v>85</v>
      </c>
      <c r="F9" s="95">
        <v>2</v>
      </c>
      <c r="G9" s="95">
        <v>1</v>
      </c>
      <c r="H9" s="95">
        <v>2</v>
      </c>
      <c r="I9" s="19">
        <v>3</v>
      </c>
      <c r="J9" s="97">
        <v>6</v>
      </c>
      <c r="K9" s="97">
        <v>5</v>
      </c>
      <c r="L9" s="97"/>
      <c r="M9" s="98">
        <v>4</v>
      </c>
      <c r="N9" s="99">
        <v>4</v>
      </c>
      <c r="O9" s="99">
        <v>2</v>
      </c>
      <c r="P9" s="99">
        <v>2</v>
      </c>
      <c r="Q9" s="100">
        <v>2</v>
      </c>
      <c r="R9" s="101"/>
      <c r="S9" s="101">
        <v>1</v>
      </c>
      <c r="T9" s="101"/>
      <c r="U9" s="101"/>
      <c r="V9" s="101"/>
      <c r="W9" s="101"/>
      <c r="X9" s="101">
        <v>1</v>
      </c>
      <c r="Y9" s="101"/>
      <c r="Z9" s="101"/>
      <c r="AA9" s="101"/>
      <c r="AB9" s="101"/>
      <c r="AC9" s="101"/>
      <c r="AD9" s="101"/>
      <c r="AE9" s="101"/>
      <c r="AF9" s="101"/>
      <c r="AG9" s="101">
        <f t="shared" si="0"/>
        <v>2</v>
      </c>
      <c r="AH9" s="101"/>
      <c r="AI9" s="6"/>
      <c r="AJ9" s="6"/>
      <c r="AK9" s="6"/>
      <c r="AL9" s="6"/>
      <c r="AM9" s="6">
        <f t="shared" si="1"/>
        <v>2</v>
      </c>
    </row>
    <row r="10" ht="33" customHeight="1" spans="1:39">
      <c r="A10" s="4">
        <v>7</v>
      </c>
      <c r="B10" s="16" t="s">
        <v>96</v>
      </c>
      <c r="C10" s="16">
        <v>78</v>
      </c>
      <c r="D10" s="95">
        <v>71</v>
      </c>
      <c r="E10" s="95">
        <v>71</v>
      </c>
      <c r="F10" s="95">
        <v>2</v>
      </c>
      <c r="G10" s="95"/>
      <c r="H10" s="95"/>
      <c r="I10" s="19">
        <v>0</v>
      </c>
      <c r="J10" s="97">
        <v>0</v>
      </c>
      <c r="K10" s="97"/>
      <c r="L10" s="97"/>
      <c r="M10" s="98">
        <v>5</v>
      </c>
      <c r="N10" s="99">
        <v>3</v>
      </c>
      <c r="O10" s="99">
        <v>1</v>
      </c>
      <c r="P10" s="99">
        <v>2</v>
      </c>
      <c r="Q10" s="100">
        <v>2</v>
      </c>
      <c r="R10" s="102"/>
      <c r="S10" s="102">
        <v>2</v>
      </c>
      <c r="T10" s="102"/>
      <c r="U10" s="102"/>
      <c r="V10" s="102"/>
      <c r="W10" s="102"/>
      <c r="X10" s="102"/>
      <c r="Y10" s="102"/>
      <c r="Z10" s="102"/>
      <c r="AA10" s="102"/>
      <c r="AB10" s="102"/>
      <c r="AC10" s="102"/>
      <c r="AD10" s="102"/>
      <c r="AE10" s="102"/>
      <c r="AF10" s="102"/>
      <c r="AG10" s="102">
        <f t="shared" si="0"/>
        <v>2</v>
      </c>
      <c r="AH10" s="102"/>
      <c r="AI10" s="6"/>
      <c r="AJ10" s="6"/>
      <c r="AK10" s="6"/>
      <c r="AL10" s="6"/>
      <c r="AM10" s="6">
        <f t="shared" si="1"/>
        <v>2</v>
      </c>
    </row>
    <row r="11" ht="33" customHeight="1" spans="1:39">
      <c r="A11" s="4">
        <v>8</v>
      </c>
      <c r="B11" s="4" t="s">
        <v>97</v>
      </c>
      <c r="C11" s="4">
        <v>67</v>
      </c>
      <c r="D11" s="95">
        <v>67</v>
      </c>
      <c r="E11" s="95">
        <v>67</v>
      </c>
      <c r="F11" s="95">
        <v>1</v>
      </c>
      <c r="G11" s="95">
        <v>1</v>
      </c>
      <c r="H11" s="95"/>
      <c r="I11" s="19">
        <v>1</v>
      </c>
      <c r="J11" s="97">
        <v>1</v>
      </c>
      <c r="K11" s="97">
        <v>1</v>
      </c>
      <c r="L11" s="97"/>
      <c r="M11" s="98">
        <v>4</v>
      </c>
      <c r="N11" s="99">
        <v>1</v>
      </c>
      <c r="O11" s="99"/>
      <c r="P11" s="99">
        <v>1</v>
      </c>
      <c r="Q11" s="100">
        <v>2</v>
      </c>
      <c r="R11" s="101"/>
      <c r="S11" s="101"/>
      <c r="T11" s="101"/>
      <c r="U11" s="101"/>
      <c r="V11" s="101"/>
      <c r="W11" s="101">
        <v>1</v>
      </c>
      <c r="X11" s="101"/>
      <c r="Y11" s="101"/>
      <c r="Z11" s="101"/>
      <c r="AA11" s="101"/>
      <c r="AB11" s="101"/>
      <c r="AC11" s="101"/>
      <c r="AD11" s="101"/>
      <c r="AE11" s="101"/>
      <c r="AF11" s="101"/>
      <c r="AG11" s="101">
        <f t="shared" si="0"/>
        <v>1</v>
      </c>
      <c r="AH11" s="101"/>
      <c r="AI11" s="6"/>
      <c r="AJ11" s="6"/>
      <c r="AK11" s="6"/>
      <c r="AL11" s="6"/>
      <c r="AM11" s="6">
        <f t="shared" si="1"/>
        <v>1</v>
      </c>
    </row>
    <row r="12" ht="33" customHeight="1" spans="1:39">
      <c r="A12" s="4">
        <v>9</v>
      </c>
      <c r="B12" s="4" t="s">
        <v>98</v>
      </c>
      <c r="C12" s="4">
        <v>101</v>
      </c>
      <c r="D12" s="95">
        <v>92</v>
      </c>
      <c r="E12" s="95">
        <v>91</v>
      </c>
      <c r="F12" s="95">
        <v>2</v>
      </c>
      <c r="G12" s="95"/>
      <c r="H12" s="95">
        <v>2</v>
      </c>
      <c r="I12" s="19">
        <v>2</v>
      </c>
      <c r="J12" s="97">
        <v>2</v>
      </c>
      <c r="K12" s="97">
        <v>2</v>
      </c>
      <c r="L12" s="97"/>
      <c r="M12" s="98">
        <v>5</v>
      </c>
      <c r="N12" s="117">
        <v>2</v>
      </c>
      <c r="O12" s="117">
        <v>2</v>
      </c>
      <c r="P12" s="117">
        <v>0</v>
      </c>
      <c r="Q12" s="100">
        <v>3</v>
      </c>
      <c r="R12" s="102"/>
      <c r="S12" s="102"/>
      <c r="T12" s="102"/>
      <c r="U12" s="102"/>
      <c r="V12" s="102"/>
      <c r="W12" s="102"/>
      <c r="X12" s="109">
        <v>1</v>
      </c>
      <c r="Y12" s="102"/>
      <c r="Z12" s="102"/>
      <c r="AA12" s="102"/>
      <c r="AB12" s="102"/>
      <c r="AC12" s="102"/>
      <c r="AD12" s="102"/>
      <c r="AE12" s="102"/>
      <c r="AF12" s="102"/>
      <c r="AG12" s="102">
        <f t="shared" si="0"/>
        <v>1</v>
      </c>
      <c r="AH12" s="102" t="s">
        <v>90</v>
      </c>
      <c r="AI12" s="6"/>
      <c r="AJ12" s="6"/>
      <c r="AK12" s="6"/>
      <c r="AL12" s="6"/>
      <c r="AM12" s="6">
        <f t="shared" si="1"/>
        <v>1</v>
      </c>
    </row>
    <row r="13" ht="33" customHeight="1" spans="1:39">
      <c r="A13" s="4">
        <v>11</v>
      </c>
      <c r="B13" s="4" t="s">
        <v>99</v>
      </c>
      <c r="C13" s="4">
        <v>14</v>
      </c>
      <c r="D13" s="95">
        <v>26</v>
      </c>
      <c r="E13" s="95">
        <v>26</v>
      </c>
      <c r="F13" s="95"/>
      <c r="G13" s="95"/>
      <c r="H13" s="95"/>
      <c r="I13" s="16">
        <v>2</v>
      </c>
      <c r="J13" s="95">
        <v>3</v>
      </c>
      <c r="K13" s="95">
        <v>3</v>
      </c>
      <c r="L13" s="95">
        <v>3</v>
      </c>
      <c r="M13" s="98"/>
      <c r="N13" s="104"/>
      <c r="O13" s="104"/>
      <c r="P13" s="104"/>
      <c r="Q13" s="105">
        <v>1</v>
      </c>
      <c r="R13" s="101"/>
      <c r="S13" s="101"/>
      <c r="T13" s="101"/>
      <c r="U13" s="101"/>
      <c r="V13" s="101"/>
      <c r="W13" s="101"/>
      <c r="X13" s="101"/>
      <c r="Y13" s="101"/>
      <c r="Z13" s="101"/>
      <c r="AA13" s="101"/>
      <c r="AB13" s="101"/>
      <c r="AC13" s="101"/>
      <c r="AD13" s="101"/>
      <c r="AE13" s="101"/>
      <c r="AF13" s="101"/>
      <c r="AG13" s="101"/>
      <c r="AH13" s="101"/>
      <c r="AI13" s="6">
        <v>1</v>
      </c>
      <c r="AJ13" s="6">
        <v>2</v>
      </c>
      <c r="AK13" s="6">
        <v>1</v>
      </c>
      <c r="AL13" s="6">
        <v>2</v>
      </c>
      <c r="AM13" s="6"/>
    </row>
    <row r="14" ht="33" customHeight="1" spans="1:39">
      <c r="A14" s="16">
        <v>12</v>
      </c>
      <c r="B14" s="16" t="s">
        <v>100</v>
      </c>
      <c r="C14" s="16">
        <v>13</v>
      </c>
      <c r="D14" s="95">
        <v>23</v>
      </c>
      <c r="E14" s="95">
        <v>23</v>
      </c>
      <c r="F14" s="95"/>
      <c r="G14" s="95"/>
      <c r="H14" s="95"/>
      <c r="I14" s="16">
        <v>0</v>
      </c>
      <c r="J14" s="95">
        <v>0</v>
      </c>
      <c r="K14" s="95"/>
      <c r="L14" s="95"/>
      <c r="M14" s="98"/>
      <c r="N14" s="104"/>
      <c r="O14" s="104"/>
      <c r="P14" s="104"/>
      <c r="Q14" s="105">
        <v>2</v>
      </c>
      <c r="R14" s="95"/>
      <c r="S14" s="95"/>
      <c r="T14" s="95"/>
      <c r="U14" s="95"/>
      <c r="V14" s="95"/>
      <c r="W14" s="95"/>
      <c r="X14" s="95"/>
      <c r="Y14" s="95"/>
      <c r="Z14" s="95"/>
      <c r="AA14" s="95"/>
      <c r="AB14" s="95"/>
      <c r="AC14" s="95"/>
      <c r="AD14" s="95"/>
      <c r="AE14" s="95"/>
      <c r="AF14" s="95"/>
      <c r="AG14" s="101"/>
      <c r="AH14" s="95"/>
      <c r="AI14" s="6"/>
      <c r="AJ14" s="6"/>
      <c r="AK14" s="6">
        <v>2</v>
      </c>
      <c r="AL14" s="6"/>
      <c r="AM14" s="6"/>
    </row>
    <row r="15" ht="33" customHeight="1" spans="1:39">
      <c r="A15" s="16">
        <v>13</v>
      </c>
      <c r="B15" s="16" t="s">
        <v>101</v>
      </c>
      <c r="C15" s="16">
        <v>9</v>
      </c>
      <c r="D15" s="95">
        <v>19</v>
      </c>
      <c r="E15" s="95">
        <v>19</v>
      </c>
      <c r="F15" s="95"/>
      <c r="G15" s="95"/>
      <c r="H15" s="95"/>
      <c r="I15" s="16">
        <v>1</v>
      </c>
      <c r="J15" s="95">
        <v>1</v>
      </c>
      <c r="K15" s="95">
        <v>1</v>
      </c>
      <c r="L15" s="95">
        <v>1</v>
      </c>
      <c r="M15" s="98"/>
      <c r="N15" s="104"/>
      <c r="O15" s="104"/>
      <c r="P15" s="104"/>
      <c r="Q15" s="105">
        <v>1</v>
      </c>
      <c r="R15" s="95"/>
      <c r="S15" s="95"/>
      <c r="T15" s="95"/>
      <c r="U15" s="95"/>
      <c r="V15" s="95"/>
      <c r="W15" s="95"/>
      <c r="X15" s="95"/>
      <c r="Y15" s="95"/>
      <c r="Z15" s="95"/>
      <c r="AA15" s="95"/>
      <c r="AB15" s="95"/>
      <c r="AC15" s="95"/>
      <c r="AD15" s="95"/>
      <c r="AE15" s="95"/>
      <c r="AF15" s="95"/>
      <c r="AG15" s="101"/>
      <c r="AH15" s="95"/>
      <c r="AI15" s="6"/>
      <c r="AJ15" s="6">
        <v>1</v>
      </c>
      <c r="AK15" s="6">
        <v>1</v>
      </c>
      <c r="AL15" s="6"/>
      <c r="AM15" s="6"/>
    </row>
    <row r="16" ht="33" customHeight="1" spans="1:39">
      <c r="A16" s="16"/>
      <c r="B16" s="37" t="s">
        <v>102</v>
      </c>
      <c r="C16" s="37"/>
      <c r="D16" s="122"/>
      <c r="E16" s="122"/>
      <c r="F16" s="122"/>
      <c r="G16" s="122"/>
      <c r="H16" s="122"/>
      <c r="I16" s="37"/>
      <c r="J16" s="122"/>
      <c r="K16" s="122"/>
      <c r="L16" s="122"/>
      <c r="M16" s="125"/>
      <c r="N16" s="126">
        <v>30</v>
      </c>
      <c r="O16" s="126"/>
      <c r="P16" s="126">
        <v>30</v>
      </c>
      <c r="Q16" s="122"/>
      <c r="R16" s="122">
        <v>16</v>
      </c>
      <c r="S16" s="122">
        <v>10</v>
      </c>
      <c r="T16" s="122">
        <v>3</v>
      </c>
      <c r="U16" s="122">
        <v>4</v>
      </c>
      <c r="V16" s="122">
        <v>4</v>
      </c>
      <c r="W16" s="122">
        <v>4</v>
      </c>
      <c r="X16" s="122">
        <v>4</v>
      </c>
      <c r="Y16" s="122">
        <v>3</v>
      </c>
      <c r="Z16" s="122">
        <v>3</v>
      </c>
      <c r="AA16" s="122"/>
      <c r="AB16" s="122"/>
      <c r="AC16" s="122"/>
      <c r="AD16" s="122"/>
      <c r="AE16" s="122"/>
      <c r="AF16" s="122">
        <v>2</v>
      </c>
      <c r="AG16" s="122">
        <f>SUM(R16:AF16)</f>
        <v>53</v>
      </c>
      <c r="AH16" s="122"/>
      <c r="AI16" s="127"/>
      <c r="AJ16" s="127"/>
      <c r="AK16" s="127"/>
      <c r="AL16" s="127"/>
      <c r="AM16" s="6">
        <f>SUM(AG16)</f>
        <v>53</v>
      </c>
    </row>
    <row r="17" ht="33" customHeight="1" spans="1:39">
      <c r="A17" s="4"/>
      <c r="B17" s="16" t="s">
        <v>103</v>
      </c>
      <c r="C17" s="16"/>
      <c r="D17" s="95"/>
      <c r="E17" s="95"/>
      <c r="F17" s="95">
        <v>5</v>
      </c>
      <c r="G17" s="95"/>
      <c r="H17" s="95"/>
      <c r="I17" s="16"/>
      <c r="J17" s="95"/>
      <c r="K17" s="95"/>
      <c r="L17" s="95"/>
      <c r="M17" s="98">
        <v>16</v>
      </c>
      <c r="N17" s="104">
        <v>5</v>
      </c>
      <c r="O17" s="104">
        <v>2</v>
      </c>
      <c r="P17" s="104">
        <v>3</v>
      </c>
      <c r="Q17" s="105"/>
      <c r="R17" s="95"/>
      <c r="S17" s="101"/>
      <c r="T17" s="101"/>
      <c r="U17" s="101">
        <v>1</v>
      </c>
      <c r="V17" s="101">
        <v>1</v>
      </c>
      <c r="W17" s="101">
        <v>1</v>
      </c>
      <c r="X17" s="101"/>
      <c r="Y17" s="101"/>
      <c r="Z17" s="101"/>
      <c r="AA17" s="101"/>
      <c r="AB17" s="101"/>
      <c r="AC17" s="101"/>
      <c r="AD17" s="101"/>
      <c r="AE17" s="101"/>
      <c r="AF17" s="101"/>
      <c r="AG17" s="101">
        <f t="shared" si="0"/>
        <v>3</v>
      </c>
      <c r="AH17" s="101"/>
      <c r="AI17" s="6"/>
      <c r="AJ17" s="6"/>
      <c r="AK17" s="6"/>
      <c r="AL17" s="6"/>
      <c r="AM17" s="6">
        <f>SUM(AG17)</f>
        <v>3</v>
      </c>
    </row>
    <row r="18" ht="33" customHeight="1" spans="1:39">
      <c r="A18" s="22"/>
      <c r="B18" s="22" t="s">
        <v>104</v>
      </c>
      <c r="C18" s="23">
        <f t="shared" ref="C18:L18" si="2">SUM(C3:C17)</f>
        <v>873</v>
      </c>
      <c r="D18" s="23">
        <f t="shared" si="2"/>
        <v>875</v>
      </c>
      <c r="E18" s="23">
        <f t="shared" si="2"/>
        <v>871</v>
      </c>
      <c r="F18" s="23">
        <f t="shared" si="2"/>
        <v>28</v>
      </c>
      <c r="G18" s="23">
        <f t="shared" si="2"/>
        <v>13</v>
      </c>
      <c r="H18" s="23">
        <f t="shared" si="2"/>
        <v>9</v>
      </c>
      <c r="I18" s="23">
        <f t="shared" si="2"/>
        <v>29</v>
      </c>
      <c r="J18" s="23">
        <f t="shared" si="2"/>
        <v>35</v>
      </c>
      <c r="K18" s="23">
        <f t="shared" si="2"/>
        <v>35</v>
      </c>
      <c r="L18" s="23">
        <f t="shared" si="2"/>
        <v>8</v>
      </c>
      <c r="M18" s="98">
        <v>83</v>
      </c>
      <c r="N18" s="104">
        <f>SUM(N3:N17)</f>
        <v>67</v>
      </c>
      <c r="O18" s="104">
        <f>SUM(O3:O17)</f>
        <v>10</v>
      </c>
      <c r="P18" s="104">
        <v>57</v>
      </c>
      <c r="Q18" s="105">
        <f t="shared" ref="Q18:Z18" si="3">SUM(Q3:Q17)</f>
        <v>36</v>
      </c>
      <c r="R18" s="106">
        <f t="shared" si="3"/>
        <v>21</v>
      </c>
      <c r="S18" s="106">
        <f t="shared" si="3"/>
        <v>14</v>
      </c>
      <c r="T18" s="106">
        <f t="shared" si="3"/>
        <v>4</v>
      </c>
      <c r="U18" s="106">
        <f t="shared" si="3"/>
        <v>6</v>
      </c>
      <c r="V18" s="106">
        <f t="shared" si="3"/>
        <v>7</v>
      </c>
      <c r="W18" s="106">
        <f t="shared" si="3"/>
        <v>10</v>
      </c>
      <c r="X18" s="106">
        <f t="shared" si="3"/>
        <v>7</v>
      </c>
      <c r="Y18" s="106">
        <f t="shared" si="3"/>
        <v>6</v>
      </c>
      <c r="Z18" s="106">
        <f t="shared" si="3"/>
        <v>3</v>
      </c>
      <c r="AA18" s="106"/>
      <c r="AB18" s="106"/>
      <c r="AC18" s="106"/>
      <c r="AD18" s="106"/>
      <c r="AE18" s="106"/>
      <c r="AF18" s="106">
        <f>SUM(AF3:AF17)</f>
        <v>2</v>
      </c>
      <c r="AG18" s="101">
        <f t="shared" si="0"/>
        <v>80</v>
      </c>
      <c r="AH18" s="106"/>
      <c r="AI18" s="6"/>
      <c r="AJ18" s="6"/>
      <c r="AK18" s="6"/>
      <c r="AL18" s="6"/>
      <c r="AM18" s="6">
        <v>80</v>
      </c>
    </row>
    <row r="19" ht="33" customHeight="1" spans="1:39">
      <c r="A19" s="4">
        <v>14</v>
      </c>
      <c r="B19" s="4" t="s">
        <v>105</v>
      </c>
      <c r="C19" s="4">
        <v>203</v>
      </c>
      <c r="D19" s="95">
        <v>196</v>
      </c>
      <c r="E19" s="95">
        <v>196</v>
      </c>
      <c r="F19" s="95">
        <v>4</v>
      </c>
      <c r="G19" s="95">
        <v>5</v>
      </c>
      <c r="H19" s="95">
        <v>1</v>
      </c>
      <c r="I19" s="16">
        <v>6</v>
      </c>
      <c r="J19" s="95">
        <v>7</v>
      </c>
      <c r="K19" s="95">
        <v>8</v>
      </c>
      <c r="L19" s="95"/>
      <c r="M19" s="98">
        <v>6</v>
      </c>
      <c r="N19" s="104">
        <v>6</v>
      </c>
      <c r="O19" s="104">
        <v>2</v>
      </c>
      <c r="P19" s="104">
        <v>4</v>
      </c>
      <c r="Q19" s="105">
        <v>6</v>
      </c>
      <c r="R19" s="101"/>
      <c r="S19" s="101"/>
      <c r="T19" s="101">
        <v>1</v>
      </c>
      <c r="U19" s="101">
        <v>1</v>
      </c>
      <c r="V19" s="101"/>
      <c r="W19" s="101"/>
      <c r="X19" s="101"/>
      <c r="Y19" s="101"/>
      <c r="Z19" s="101">
        <v>1</v>
      </c>
      <c r="AA19" s="101">
        <v>1</v>
      </c>
      <c r="AB19" s="101"/>
      <c r="AC19" s="101"/>
      <c r="AD19" s="101"/>
      <c r="AE19" s="101"/>
      <c r="AF19" s="101"/>
      <c r="AG19" s="101">
        <f t="shared" si="0"/>
        <v>4</v>
      </c>
      <c r="AH19" s="101"/>
      <c r="AI19" s="6"/>
      <c r="AJ19" s="6"/>
      <c r="AK19" s="6"/>
      <c r="AL19" s="6"/>
      <c r="AM19" s="6">
        <f>SUM(AG19)</f>
        <v>4</v>
      </c>
    </row>
    <row r="20" ht="33" customHeight="1" spans="1:39">
      <c r="A20" s="4">
        <v>15</v>
      </c>
      <c r="B20" s="4" t="s">
        <v>106</v>
      </c>
      <c r="C20" s="4">
        <v>100</v>
      </c>
      <c r="D20" s="95">
        <v>105</v>
      </c>
      <c r="E20" s="95">
        <v>104</v>
      </c>
      <c r="F20" s="95">
        <v>5</v>
      </c>
      <c r="G20" s="95">
        <v>1</v>
      </c>
      <c r="H20" s="95">
        <v>7</v>
      </c>
      <c r="I20" s="16">
        <v>8</v>
      </c>
      <c r="J20" s="95">
        <v>9</v>
      </c>
      <c r="K20" s="95">
        <v>9</v>
      </c>
      <c r="L20" s="95"/>
      <c r="M20" s="98">
        <v>8</v>
      </c>
      <c r="N20" s="104">
        <v>8</v>
      </c>
      <c r="O20" s="104">
        <v>1</v>
      </c>
      <c r="P20" s="104">
        <v>7</v>
      </c>
      <c r="Q20" s="105">
        <v>7</v>
      </c>
      <c r="R20" s="101">
        <v>1</v>
      </c>
      <c r="S20" s="101">
        <v>3</v>
      </c>
      <c r="T20" s="101"/>
      <c r="U20" s="101">
        <v>1</v>
      </c>
      <c r="V20" s="101"/>
      <c r="W20" s="101">
        <v>1</v>
      </c>
      <c r="X20" s="101"/>
      <c r="Y20" s="101">
        <v>1</v>
      </c>
      <c r="Z20" s="101"/>
      <c r="AA20" s="101"/>
      <c r="AB20" s="101"/>
      <c r="AC20" s="101"/>
      <c r="AD20" s="101"/>
      <c r="AE20" s="101"/>
      <c r="AF20" s="101"/>
      <c r="AG20" s="101">
        <f t="shared" si="0"/>
        <v>7</v>
      </c>
      <c r="AH20" s="101"/>
      <c r="AI20" s="6"/>
      <c r="AJ20" s="6"/>
      <c r="AK20" s="6"/>
      <c r="AL20" s="6"/>
      <c r="AM20" s="6">
        <f t="shared" ref="AM20:AM26" si="4">SUM(AG20)</f>
        <v>7</v>
      </c>
    </row>
    <row r="21" ht="33" customHeight="1" spans="1:39">
      <c r="A21" s="4">
        <v>16</v>
      </c>
      <c r="B21" s="4" t="s">
        <v>107</v>
      </c>
      <c r="C21" s="4">
        <v>100</v>
      </c>
      <c r="D21" s="95">
        <v>105</v>
      </c>
      <c r="E21" s="95">
        <v>104</v>
      </c>
      <c r="F21" s="95">
        <v>3</v>
      </c>
      <c r="G21" s="95">
        <v>2</v>
      </c>
      <c r="H21" s="95">
        <v>5</v>
      </c>
      <c r="I21" s="16">
        <v>7</v>
      </c>
      <c r="J21" s="95">
        <v>8</v>
      </c>
      <c r="K21" s="95">
        <v>8</v>
      </c>
      <c r="L21" s="95"/>
      <c r="M21" s="98">
        <v>10</v>
      </c>
      <c r="N21" s="104">
        <v>8</v>
      </c>
      <c r="O21" s="104">
        <v>2</v>
      </c>
      <c r="P21" s="104">
        <v>6</v>
      </c>
      <c r="Q21" s="105">
        <v>4</v>
      </c>
      <c r="R21" s="101">
        <v>2</v>
      </c>
      <c r="S21" s="101">
        <v>1</v>
      </c>
      <c r="T21" s="101">
        <v>1</v>
      </c>
      <c r="U21" s="101">
        <v>1</v>
      </c>
      <c r="V21" s="101"/>
      <c r="W21" s="101">
        <v>1</v>
      </c>
      <c r="X21" s="101"/>
      <c r="Y21" s="101"/>
      <c r="Z21" s="101"/>
      <c r="AA21" s="101"/>
      <c r="AB21" s="101"/>
      <c r="AC21" s="101"/>
      <c r="AD21" s="101"/>
      <c r="AE21" s="101"/>
      <c r="AF21" s="101"/>
      <c r="AG21" s="101">
        <f t="shared" si="0"/>
        <v>6</v>
      </c>
      <c r="AH21" s="101"/>
      <c r="AI21" s="6"/>
      <c r="AJ21" s="6"/>
      <c r="AK21" s="6"/>
      <c r="AL21" s="6"/>
      <c r="AM21" s="6">
        <f t="shared" si="4"/>
        <v>6</v>
      </c>
    </row>
    <row r="22" ht="33" customHeight="1" spans="1:39">
      <c r="A22" s="4">
        <v>17</v>
      </c>
      <c r="B22" s="4" t="s">
        <v>108</v>
      </c>
      <c r="C22" s="4">
        <v>106</v>
      </c>
      <c r="D22" s="95">
        <v>103</v>
      </c>
      <c r="E22" s="95">
        <v>103</v>
      </c>
      <c r="F22" s="95">
        <v>3</v>
      </c>
      <c r="G22" s="95">
        <v>5</v>
      </c>
      <c r="H22" s="95">
        <v>4</v>
      </c>
      <c r="I22" s="16">
        <v>9</v>
      </c>
      <c r="J22" s="95">
        <v>13</v>
      </c>
      <c r="K22" s="95">
        <v>13</v>
      </c>
      <c r="L22" s="95"/>
      <c r="M22" s="98">
        <v>12</v>
      </c>
      <c r="N22" s="104">
        <v>12</v>
      </c>
      <c r="O22" s="104">
        <v>2</v>
      </c>
      <c r="P22" s="104">
        <v>10</v>
      </c>
      <c r="Q22" s="105">
        <v>3</v>
      </c>
      <c r="R22" s="101">
        <v>1</v>
      </c>
      <c r="S22" s="101">
        <v>2</v>
      </c>
      <c r="T22" s="101">
        <v>2</v>
      </c>
      <c r="U22" s="101">
        <v>2</v>
      </c>
      <c r="V22" s="101">
        <v>1</v>
      </c>
      <c r="W22" s="101"/>
      <c r="X22" s="101">
        <v>1</v>
      </c>
      <c r="Y22" s="101"/>
      <c r="Z22" s="101">
        <v>1</v>
      </c>
      <c r="AA22" s="101"/>
      <c r="AB22" s="101"/>
      <c r="AC22" s="101"/>
      <c r="AD22" s="101"/>
      <c r="AE22" s="101"/>
      <c r="AF22" s="101"/>
      <c r="AG22" s="101">
        <f t="shared" si="0"/>
        <v>10</v>
      </c>
      <c r="AH22" s="101"/>
      <c r="AI22" s="6"/>
      <c r="AJ22" s="6"/>
      <c r="AK22" s="6"/>
      <c r="AL22" s="6"/>
      <c r="AM22" s="6">
        <f t="shared" si="4"/>
        <v>10</v>
      </c>
    </row>
    <row r="23" ht="33" customHeight="1" spans="1:39">
      <c r="A23" s="4"/>
      <c r="B23" s="16" t="s">
        <v>109</v>
      </c>
      <c r="C23" s="16">
        <v>126</v>
      </c>
      <c r="D23" s="95">
        <v>151</v>
      </c>
      <c r="E23" s="95">
        <v>151</v>
      </c>
      <c r="F23" s="95"/>
      <c r="G23" s="95"/>
      <c r="H23" s="95"/>
      <c r="I23" s="16">
        <v>14</v>
      </c>
      <c r="J23" s="95">
        <v>16</v>
      </c>
      <c r="K23" s="118">
        <v>15</v>
      </c>
      <c r="L23" s="118">
        <v>10</v>
      </c>
      <c r="M23" s="98"/>
      <c r="N23" s="104"/>
      <c r="O23" s="104"/>
      <c r="P23" s="104"/>
      <c r="Q23" s="105">
        <v>7</v>
      </c>
      <c r="R23" s="95"/>
      <c r="S23" s="95"/>
      <c r="T23" s="95"/>
      <c r="U23" s="95"/>
      <c r="V23" s="95"/>
      <c r="W23" s="95"/>
      <c r="X23" s="95"/>
      <c r="Y23" s="95"/>
      <c r="Z23" s="95"/>
      <c r="AA23" s="95"/>
      <c r="AB23" s="95"/>
      <c r="AC23" s="95"/>
      <c r="AD23" s="95"/>
      <c r="AE23" s="95"/>
      <c r="AF23" s="95"/>
      <c r="AG23" s="101"/>
      <c r="AH23" s="95"/>
      <c r="AI23" s="6">
        <v>2</v>
      </c>
      <c r="AJ23" s="6">
        <v>14</v>
      </c>
      <c r="AK23" s="6">
        <v>7</v>
      </c>
      <c r="AL23" s="6">
        <v>5</v>
      </c>
      <c r="AM23" s="6"/>
    </row>
    <row r="24" ht="33" customHeight="1" spans="1:39">
      <c r="A24" s="4">
        <v>19</v>
      </c>
      <c r="B24" s="4" t="s">
        <v>110</v>
      </c>
      <c r="C24" s="4">
        <v>26</v>
      </c>
      <c r="D24" s="95">
        <v>55</v>
      </c>
      <c r="E24" s="95">
        <v>55</v>
      </c>
      <c r="F24" s="95"/>
      <c r="G24" s="95"/>
      <c r="H24" s="95"/>
      <c r="I24" s="16">
        <v>4</v>
      </c>
      <c r="J24" s="95">
        <v>5</v>
      </c>
      <c r="K24" s="95">
        <v>5</v>
      </c>
      <c r="L24" s="95">
        <v>5</v>
      </c>
      <c r="M24" s="98"/>
      <c r="N24" s="104"/>
      <c r="O24" s="104"/>
      <c r="P24" s="104"/>
      <c r="Q24" s="105">
        <v>2</v>
      </c>
      <c r="R24" s="101"/>
      <c r="S24" s="101"/>
      <c r="T24" s="101"/>
      <c r="U24" s="101"/>
      <c r="V24" s="101"/>
      <c r="W24" s="101"/>
      <c r="X24" s="101"/>
      <c r="Y24" s="101"/>
      <c r="Z24" s="101"/>
      <c r="AA24" s="101"/>
      <c r="AB24" s="101"/>
      <c r="AC24" s="101"/>
      <c r="AD24" s="101"/>
      <c r="AE24" s="101"/>
      <c r="AF24" s="101"/>
      <c r="AG24" s="101"/>
      <c r="AH24" s="101"/>
      <c r="AI24" s="6">
        <v>1</v>
      </c>
      <c r="AJ24" s="6">
        <v>4</v>
      </c>
      <c r="AK24" s="6">
        <v>2</v>
      </c>
      <c r="AL24" s="6"/>
      <c r="AM24" s="6"/>
    </row>
    <row r="25" ht="33" customHeight="1" spans="1:39">
      <c r="A25" s="4">
        <v>20</v>
      </c>
      <c r="B25" s="4" t="s">
        <v>111</v>
      </c>
      <c r="C25" s="4">
        <v>25</v>
      </c>
      <c r="D25" s="95">
        <v>45</v>
      </c>
      <c r="E25" s="95">
        <v>45</v>
      </c>
      <c r="F25" s="95"/>
      <c r="G25" s="95"/>
      <c r="H25" s="95"/>
      <c r="I25" s="16">
        <v>1</v>
      </c>
      <c r="J25" s="95">
        <v>1</v>
      </c>
      <c r="K25" s="95">
        <v>1</v>
      </c>
      <c r="L25" s="95">
        <v>1</v>
      </c>
      <c r="M25" s="98"/>
      <c r="N25" s="104"/>
      <c r="O25" s="104"/>
      <c r="P25" s="104"/>
      <c r="Q25" s="105">
        <v>0</v>
      </c>
      <c r="R25" s="101"/>
      <c r="S25" s="101"/>
      <c r="T25" s="101"/>
      <c r="U25" s="101"/>
      <c r="V25" s="101"/>
      <c r="W25" s="101"/>
      <c r="X25" s="101"/>
      <c r="Y25" s="101"/>
      <c r="Z25" s="101"/>
      <c r="AA25" s="101"/>
      <c r="AB25" s="101"/>
      <c r="AC25" s="101"/>
      <c r="AD25" s="101"/>
      <c r="AE25" s="101"/>
      <c r="AF25" s="101"/>
      <c r="AG25" s="101"/>
      <c r="AH25" s="101"/>
      <c r="AI25" s="6"/>
      <c r="AJ25" s="6">
        <v>1</v>
      </c>
      <c r="AK25" s="6"/>
      <c r="AL25" s="6"/>
      <c r="AM25" s="6"/>
    </row>
    <row r="26" ht="39" customHeight="1" spans="1:39">
      <c r="A26" s="22"/>
      <c r="B26" s="22" t="s">
        <v>112</v>
      </c>
      <c r="C26" s="23">
        <f t="shared" ref="C26:AF26" si="5">SUM(C19:C25)</f>
        <v>686</v>
      </c>
      <c r="D26" s="95">
        <f t="shared" si="5"/>
        <v>760</v>
      </c>
      <c r="E26" s="95">
        <f t="shared" si="5"/>
        <v>758</v>
      </c>
      <c r="F26" s="95">
        <f t="shared" si="5"/>
        <v>15</v>
      </c>
      <c r="G26" s="95">
        <f t="shared" si="5"/>
        <v>13</v>
      </c>
      <c r="H26" s="95">
        <f t="shared" si="5"/>
        <v>17</v>
      </c>
      <c r="I26" s="16">
        <f t="shared" si="5"/>
        <v>49</v>
      </c>
      <c r="J26" s="95">
        <f t="shared" si="5"/>
        <v>59</v>
      </c>
      <c r="K26" s="95">
        <f t="shared" si="5"/>
        <v>59</v>
      </c>
      <c r="L26" s="95">
        <f t="shared" si="5"/>
        <v>16</v>
      </c>
      <c r="M26" s="106">
        <v>36</v>
      </c>
      <c r="N26" s="104">
        <f>SUM(N19:N25)</f>
        <v>34</v>
      </c>
      <c r="O26" s="104">
        <f>SUM(O19:O25)</f>
        <v>7</v>
      </c>
      <c r="P26" s="104">
        <v>27</v>
      </c>
      <c r="Q26" s="107">
        <f t="shared" si="5"/>
        <v>29</v>
      </c>
      <c r="R26" s="106">
        <f t="shared" si="5"/>
        <v>4</v>
      </c>
      <c r="S26" s="106">
        <f t="shared" si="5"/>
        <v>6</v>
      </c>
      <c r="T26" s="106">
        <f t="shared" si="5"/>
        <v>4</v>
      </c>
      <c r="U26" s="106">
        <f t="shared" si="5"/>
        <v>5</v>
      </c>
      <c r="V26" s="106">
        <f t="shared" si="5"/>
        <v>1</v>
      </c>
      <c r="W26" s="106">
        <f t="shared" si="5"/>
        <v>2</v>
      </c>
      <c r="X26" s="106">
        <f t="shared" si="5"/>
        <v>1</v>
      </c>
      <c r="Y26" s="106">
        <f t="shared" si="5"/>
        <v>1</v>
      </c>
      <c r="Z26" s="106">
        <f t="shared" si="5"/>
        <v>2</v>
      </c>
      <c r="AA26" s="106">
        <f t="shared" si="5"/>
        <v>1</v>
      </c>
      <c r="AB26" s="106"/>
      <c r="AC26" s="106"/>
      <c r="AD26" s="106"/>
      <c r="AE26" s="106"/>
      <c r="AF26" s="106">
        <f t="shared" si="5"/>
        <v>0</v>
      </c>
      <c r="AG26" s="101">
        <f t="shared" si="0"/>
        <v>27</v>
      </c>
      <c r="AH26" s="106"/>
      <c r="AI26" s="6"/>
      <c r="AJ26" s="6"/>
      <c r="AK26" s="6"/>
      <c r="AL26" s="6"/>
      <c r="AM26" s="6">
        <f t="shared" si="4"/>
        <v>27</v>
      </c>
    </row>
    <row r="27" ht="18.75" hidden="1" customHeight="1" spans="1:39">
      <c r="A27" s="4">
        <v>21</v>
      </c>
      <c r="B27" s="24" t="s">
        <v>113</v>
      </c>
      <c r="C27" s="24">
        <v>14</v>
      </c>
      <c r="D27" s="95">
        <v>49</v>
      </c>
      <c r="E27" s="95">
        <v>49</v>
      </c>
      <c r="F27" s="95"/>
      <c r="G27" s="95"/>
      <c r="H27" s="95"/>
      <c r="I27" s="16"/>
      <c r="J27" s="95"/>
      <c r="K27" s="95"/>
      <c r="L27" s="95"/>
      <c r="M27" s="108"/>
      <c r="N27" s="104"/>
      <c r="O27" s="104"/>
      <c r="P27" s="104"/>
      <c r="Q27" s="109"/>
      <c r="R27" s="109"/>
      <c r="S27" s="109"/>
      <c r="T27" s="109"/>
      <c r="U27" s="109"/>
      <c r="V27" s="109"/>
      <c r="W27" s="109"/>
      <c r="X27" s="109"/>
      <c r="Y27" s="109"/>
      <c r="Z27" s="109"/>
      <c r="AA27" s="109"/>
      <c r="AB27" s="109"/>
      <c r="AC27" s="109"/>
      <c r="AD27" s="109"/>
      <c r="AE27" s="109"/>
      <c r="AF27" s="109"/>
      <c r="AG27" s="109"/>
      <c r="AH27" s="109"/>
      <c r="AI27" s="6"/>
      <c r="AJ27" s="6"/>
      <c r="AK27" s="6"/>
      <c r="AL27" s="6"/>
      <c r="AM27" s="6"/>
    </row>
    <row r="28" ht="18.75" hidden="1" customHeight="1" spans="1:39">
      <c r="A28" s="4">
        <v>22</v>
      </c>
      <c r="B28" s="24" t="s">
        <v>114</v>
      </c>
      <c r="C28" s="24">
        <v>7</v>
      </c>
      <c r="D28" s="95">
        <v>36</v>
      </c>
      <c r="E28" s="95">
        <v>35</v>
      </c>
      <c r="F28" s="95"/>
      <c r="G28" s="95"/>
      <c r="H28" s="95"/>
      <c r="I28" s="16"/>
      <c r="J28" s="95"/>
      <c r="K28" s="95"/>
      <c r="L28" s="95"/>
      <c r="M28" s="108"/>
      <c r="N28" s="104"/>
      <c r="O28" s="104"/>
      <c r="P28" s="104"/>
      <c r="Q28" s="109"/>
      <c r="R28" s="109"/>
      <c r="S28" s="109"/>
      <c r="T28" s="109"/>
      <c r="U28" s="109"/>
      <c r="V28" s="109"/>
      <c r="W28" s="109"/>
      <c r="X28" s="109"/>
      <c r="Y28" s="109"/>
      <c r="Z28" s="109"/>
      <c r="AA28" s="109"/>
      <c r="AB28" s="109"/>
      <c r="AC28" s="109"/>
      <c r="AD28" s="109"/>
      <c r="AE28" s="109"/>
      <c r="AF28" s="109"/>
      <c r="AG28" s="109"/>
      <c r="AH28" s="109"/>
      <c r="AI28" s="6"/>
      <c r="AJ28" s="6"/>
      <c r="AK28" s="6"/>
      <c r="AL28" s="6"/>
      <c r="AM28" s="6"/>
    </row>
    <row r="29" ht="18.75" hidden="1" customHeight="1" spans="1:39">
      <c r="A29" s="4"/>
      <c r="B29" s="24" t="s">
        <v>114</v>
      </c>
      <c r="C29" s="24"/>
      <c r="D29" s="95"/>
      <c r="E29" s="95">
        <v>2</v>
      </c>
      <c r="F29" s="95"/>
      <c r="G29" s="95"/>
      <c r="H29" s="95"/>
      <c r="I29" s="16"/>
      <c r="J29" s="95"/>
      <c r="K29" s="95"/>
      <c r="L29" s="95"/>
      <c r="M29" s="108"/>
      <c r="N29" s="104"/>
      <c r="O29" s="104"/>
      <c r="P29" s="104"/>
      <c r="Q29" s="109"/>
      <c r="R29" s="109"/>
      <c r="S29" s="109"/>
      <c r="T29" s="109"/>
      <c r="U29" s="109"/>
      <c r="V29" s="109"/>
      <c r="W29" s="109"/>
      <c r="X29" s="109"/>
      <c r="Y29" s="109"/>
      <c r="Z29" s="109"/>
      <c r="AA29" s="109"/>
      <c r="AB29" s="109"/>
      <c r="AC29" s="109"/>
      <c r="AD29" s="109"/>
      <c r="AE29" s="109"/>
      <c r="AF29" s="109"/>
      <c r="AG29" s="109"/>
      <c r="AH29" s="109"/>
      <c r="AI29" s="6"/>
      <c r="AJ29" s="6"/>
      <c r="AK29" s="6"/>
      <c r="AL29" s="6"/>
      <c r="AM29" s="6"/>
    </row>
    <row r="30" ht="18.75" hidden="1" customHeight="1" spans="1:39">
      <c r="A30" s="3"/>
      <c r="B30" s="3" t="s">
        <v>115</v>
      </c>
      <c r="C30" s="4">
        <f>SUM(C27:C28)</f>
        <v>21</v>
      </c>
      <c r="D30" s="95">
        <f>SUM(D27:D28)</f>
        <v>85</v>
      </c>
      <c r="E30" s="95">
        <f>SUM(E27:E29)</f>
        <v>86</v>
      </c>
      <c r="F30" s="95"/>
      <c r="G30" s="95"/>
      <c r="H30" s="95"/>
      <c r="I30" s="16"/>
      <c r="J30" s="95"/>
      <c r="K30" s="95"/>
      <c r="L30" s="95"/>
      <c r="M30" s="110"/>
      <c r="N30" s="104"/>
      <c r="O30" s="104"/>
      <c r="P30" s="104"/>
      <c r="Q30" s="101"/>
      <c r="R30" s="101"/>
      <c r="S30" s="101"/>
      <c r="T30" s="101"/>
      <c r="U30" s="101"/>
      <c r="V30" s="101"/>
      <c r="W30" s="101"/>
      <c r="X30" s="101"/>
      <c r="Y30" s="101"/>
      <c r="Z30" s="101"/>
      <c r="AA30" s="101"/>
      <c r="AB30" s="101"/>
      <c r="AC30" s="101"/>
      <c r="AD30" s="101"/>
      <c r="AE30" s="101"/>
      <c r="AF30" s="101"/>
      <c r="AG30" s="101"/>
      <c r="AH30" s="101"/>
      <c r="AI30" s="6"/>
      <c r="AJ30" s="6"/>
      <c r="AK30" s="6"/>
      <c r="AL30" s="6"/>
      <c r="AM30" s="6"/>
    </row>
    <row r="31" ht="18.75" hidden="1" customHeight="1" spans="1:39">
      <c r="A31" s="3"/>
      <c r="B31" s="3" t="s">
        <v>116</v>
      </c>
      <c r="C31" s="4"/>
      <c r="D31" s="95"/>
      <c r="E31" s="95">
        <v>51</v>
      </c>
      <c r="F31" s="95"/>
      <c r="G31" s="95"/>
      <c r="H31" s="95"/>
      <c r="I31" s="16"/>
      <c r="J31" s="95"/>
      <c r="K31" s="95"/>
      <c r="L31" s="95"/>
      <c r="M31" s="110"/>
      <c r="N31" s="104"/>
      <c r="O31" s="104"/>
      <c r="P31" s="104"/>
      <c r="Q31" s="101"/>
      <c r="R31" s="101"/>
      <c r="S31" s="101"/>
      <c r="T31" s="101"/>
      <c r="U31" s="101"/>
      <c r="V31" s="101"/>
      <c r="W31" s="101"/>
      <c r="X31" s="101"/>
      <c r="Y31" s="101"/>
      <c r="Z31" s="101"/>
      <c r="AA31" s="101"/>
      <c r="AB31" s="101"/>
      <c r="AC31" s="101"/>
      <c r="AD31" s="101"/>
      <c r="AE31" s="101"/>
      <c r="AF31" s="101"/>
      <c r="AG31" s="101"/>
      <c r="AH31" s="101"/>
      <c r="AI31" s="6"/>
      <c r="AJ31" s="6"/>
      <c r="AK31" s="6"/>
      <c r="AL31" s="6"/>
      <c r="AM31" s="6"/>
    </row>
    <row r="32" ht="39" customHeight="1" spans="1:39">
      <c r="A32" s="123" t="s">
        <v>117</v>
      </c>
      <c r="B32" s="124"/>
      <c r="C32" s="26">
        <f t="shared" ref="C32:H32" si="6">C18+C26</f>
        <v>1559</v>
      </c>
      <c r="D32" s="27">
        <f t="shared" si="6"/>
        <v>1635</v>
      </c>
      <c r="E32" s="115">
        <f t="shared" si="6"/>
        <v>1629</v>
      </c>
      <c r="F32" s="27">
        <f t="shared" si="6"/>
        <v>43</v>
      </c>
      <c r="G32" s="27">
        <f t="shared" si="6"/>
        <v>26</v>
      </c>
      <c r="H32" s="27">
        <f t="shared" si="6"/>
        <v>26</v>
      </c>
      <c r="I32" s="27">
        <f t="shared" ref="I32:AL32" si="7">I18+I26+I30</f>
        <v>78</v>
      </c>
      <c r="J32" s="27">
        <f t="shared" si="7"/>
        <v>94</v>
      </c>
      <c r="K32" s="27">
        <f t="shared" si="7"/>
        <v>94</v>
      </c>
      <c r="L32" s="115">
        <f t="shared" si="7"/>
        <v>24</v>
      </c>
      <c r="M32" s="26">
        <v>119</v>
      </c>
      <c r="N32" s="111">
        <f t="shared" si="7"/>
        <v>101</v>
      </c>
      <c r="O32" s="111">
        <f t="shared" si="7"/>
        <v>17</v>
      </c>
      <c r="P32" s="111">
        <v>84</v>
      </c>
      <c r="Q32" s="26">
        <f t="shared" si="7"/>
        <v>65</v>
      </c>
      <c r="R32" s="26">
        <f t="shared" si="7"/>
        <v>25</v>
      </c>
      <c r="S32" s="26">
        <f t="shared" si="7"/>
        <v>20</v>
      </c>
      <c r="T32" s="26">
        <f t="shared" si="7"/>
        <v>8</v>
      </c>
      <c r="U32" s="26">
        <f t="shared" si="7"/>
        <v>11</v>
      </c>
      <c r="V32" s="26">
        <f t="shared" si="7"/>
        <v>8</v>
      </c>
      <c r="W32" s="26">
        <f t="shared" si="7"/>
        <v>12</v>
      </c>
      <c r="X32" s="26">
        <f t="shared" si="7"/>
        <v>8</v>
      </c>
      <c r="Y32" s="26">
        <f t="shared" si="7"/>
        <v>7</v>
      </c>
      <c r="Z32" s="26">
        <f t="shared" si="7"/>
        <v>5</v>
      </c>
      <c r="AA32" s="26">
        <f t="shared" si="7"/>
        <v>1</v>
      </c>
      <c r="AB32" s="26"/>
      <c r="AC32" s="26"/>
      <c r="AD32" s="26"/>
      <c r="AE32" s="26"/>
      <c r="AF32" s="26">
        <f t="shared" si="7"/>
        <v>2</v>
      </c>
      <c r="AG32" s="26">
        <f t="shared" si="7"/>
        <v>107</v>
      </c>
      <c r="AH32" s="26"/>
      <c r="AI32" s="26">
        <f t="shared" si="7"/>
        <v>0</v>
      </c>
      <c r="AJ32" s="26">
        <f t="shared" si="7"/>
        <v>0</v>
      </c>
      <c r="AK32" s="26">
        <f t="shared" si="7"/>
        <v>0</v>
      </c>
      <c r="AL32" s="26">
        <f t="shared" si="7"/>
        <v>0</v>
      </c>
      <c r="AM32" s="26">
        <v>107</v>
      </c>
    </row>
  </sheetData>
  <mergeCells count="2">
    <mergeCell ref="A1:AM1"/>
    <mergeCell ref="A32:B32"/>
  </mergeCells>
  <pageMargins left="0.7" right="0.7" top="0.7" bottom="0.4" header="0.3" footer="0.3"/>
  <pageSetup paperSize="9" scale="50" fitToHeight="0" orientation="landscape"/>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16"/>
  <sheetViews>
    <sheetView workbookViewId="0">
      <selection activeCell="Y16" sqref="Y16"/>
    </sheetView>
  </sheetViews>
  <sheetFormatPr defaultColWidth="9" defaultRowHeight="14.25"/>
  <cols>
    <col min="1" max="1" width="3.5"/>
    <col min="2" max="2" width="5.25" customWidth="1"/>
    <col min="3" max="3" width="15.875" customWidth="1"/>
    <col min="4" max="4" width="10.25" customWidth="1"/>
    <col min="5" max="5" width="6.75" hidden="1" customWidth="1"/>
    <col min="6" max="6" width="7.5"/>
    <col min="7" max="7" width="6.125" customWidth="1"/>
    <col min="8" max="8" width="10.125" customWidth="1"/>
    <col min="9" max="9" width="26.625" customWidth="1"/>
    <col min="10" max="10" width="9.5" hidden="1" customWidth="1"/>
    <col min="11" max="11" width="13.125" customWidth="1"/>
    <col min="12" max="12" width="24.25" customWidth="1"/>
  </cols>
  <sheetData>
    <row r="1" ht="28.5" spans="1:12">
      <c r="A1" s="54" t="s">
        <v>118</v>
      </c>
      <c r="B1" s="54"/>
      <c r="C1" s="54"/>
      <c r="D1" s="54"/>
      <c r="E1" s="54"/>
      <c r="F1" s="54"/>
      <c r="G1" s="54"/>
      <c r="H1" s="54"/>
      <c r="I1" s="54"/>
      <c r="J1" s="54"/>
      <c r="K1" s="54"/>
      <c r="L1" s="54"/>
    </row>
    <row r="2" ht="16.5" spans="1:12">
      <c r="A2" s="55" t="s">
        <v>119</v>
      </c>
      <c r="B2" s="55"/>
      <c r="C2" s="55"/>
      <c r="D2" s="55"/>
      <c r="E2" s="56"/>
      <c r="F2" s="56"/>
      <c r="G2" s="56"/>
      <c r="H2" s="57" t="s">
        <v>120</v>
      </c>
      <c r="I2" s="57"/>
      <c r="J2" s="57"/>
      <c r="K2" s="57"/>
      <c r="L2" s="57"/>
    </row>
    <row r="3" spans="1:12">
      <c r="A3" s="44" t="s">
        <v>121</v>
      </c>
      <c r="B3" s="44" t="s">
        <v>122</v>
      </c>
      <c r="C3" s="44" t="s">
        <v>123</v>
      </c>
      <c r="D3" s="44" t="s">
        <v>124</v>
      </c>
      <c r="E3" s="44" t="s">
        <v>4</v>
      </c>
      <c r="F3" s="44" t="s">
        <v>125</v>
      </c>
      <c r="G3" s="44" t="s">
        <v>126</v>
      </c>
      <c r="H3" s="44"/>
      <c r="I3" s="44"/>
      <c r="J3" s="44"/>
      <c r="K3" s="44"/>
      <c r="L3" s="44"/>
    </row>
    <row r="4" ht="27" spans="1:12">
      <c r="A4" s="44"/>
      <c r="B4" s="44"/>
      <c r="C4" s="44"/>
      <c r="D4" s="44"/>
      <c r="E4" s="44"/>
      <c r="F4" s="44"/>
      <c r="G4" s="44" t="s">
        <v>127</v>
      </c>
      <c r="H4" s="44" t="s">
        <v>9</v>
      </c>
      <c r="I4" s="44" t="s">
        <v>8</v>
      </c>
      <c r="J4" s="44" t="s">
        <v>128</v>
      </c>
      <c r="K4" s="44" t="s">
        <v>129</v>
      </c>
      <c r="L4" s="44" t="s">
        <v>130</v>
      </c>
    </row>
    <row r="5" ht="84" spans="1:12">
      <c r="A5" s="60">
        <v>1</v>
      </c>
      <c r="B5" s="60" t="s">
        <v>131</v>
      </c>
      <c r="C5" s="60" t="s">
        <v>167</v>
      </c>
      <c r="D5" s="60" t="s">
        <v>133</v>
      </c>
      <c r="E5" s="60" t="s">
        <v>14</v>
      </c>
      <c r="F5" s="60">
        <v>25</v>
      </c>
      <c r="G5" s="60" t="s">
        <v>134</v>
      </c>
      <c r="H5" s="60" t="s">
        <v>135</v>
      </c>
      <c r="I5" s="119" t="s">
        <v>136</v>
      </c>
      <c r="J5" s="49"/>
      <c r="K5" s="120" t="s">
        <v>137</v>
      </c>
      <c r="L5" s="49" t="s">
        <v>138</v>
      </c>
    </row>
    <row r="6" ht="84" spans="1:12">
      <c r="A6" s="60">
        <v>2</v>
      </c>
      <c r="B6" s="60" t="s">
        <v>131</v>
      </c>
      <c r="C6" s="60" t="s">
        <v>168</v>
      </c>
      <c r="D6" s="60" t="s">
        <v>140</v>
      </c>
      <c r="E6" s="60" t="s">
        <v>14</v>
      </c>
      <c r="F6" s="60">
        <v>20</v>
      </c>
      <c r="G6" s="60" t="s">
        <v>134</v>
      </c>
      <c r="H6" s="60" t="s">
        <v>135</v>
      </c>
      <c r="I6" s="119" t="s">
        <v>141</v>
      </c>
      <c r="J6" s="60"/>
      <c r="K6" s="120" t="s">
        <v>137</v>
      </c>
      <c r="L6" s="49" t="s">
        <v>138</v>
      </c>
    </row>
    <row r="7" ht="60" spans="1:12">
      <c r="A7" s="60">
        <v>3</v>
      </c>
      <c r="B7" s="60" t="s">
        <v>131</v>
      </c>
      <c r="C7" s="60" t="s">
        <v>142</v>
      </c>
      <c r="D7" s="60" t="s">
        <v>143</v>
      </c>
      <c r="E7" s="60" t="s">
        <v>14</v>
      </c>
      <c r="F7" s="60">
        <v>8</v>
      </c>
      <c r="G7" s="60" t="s">
        <v>134</v>
      </c>
      <c r="H7" s="60" t="s">
        <v>135</v>
      </c>
      <c r="I7" s="119" t="s">
        <v>144</v>
      </c>
      <c r="J7" s="60"/>
      <c r="K7" s="120" t="s">
        <v>137</v>
      </c>
      <c r="L7" s="49" t="s">
        <v>138</v>
      </c>
    </row>
    <row r="8" ht="84" spans="1:12">
      <c r="A8" s="60">
        <v>4</v>
      </c>
      <c r="B8" s="60" t="s">
        <v>131</v>
      </c>
      <c r="C8" s="60" t="s">
        <v>169</v>
      </c>
      <c r="D8" s="60" t="s">
        <v>146</v>
      </c>
      <c r="E8" s="60" t="s">
        <v>14</v>
      </c>
      <c r="F8" s="60">
        <v>11</v>
      </c>
      <c r="G8" s="60" t="s">
        <v>134</v>
      </c>
      <c r="H8" s="60" t="s">
        <v>135</v>
      </c>
      <c r="I8" s="119" t="s">
        <v>147</v>
      </c>
      <c r="J8" s="60"/>
      <c r="K8" s="120" t="s">
        <v>137</v>
      </c>
      <c r="L8" s="49" t="s">
        <v>138</v>
      </c>
    </row>
    <row r="9" ht="59.25" customHeight="1" spans="1:12">
      <c r="A9" s="60">
        <v>5</v>
      </c>
      <c r="B9" s="60" t="s">
        <v>131</v>
      </c>
      <c r="C9" s="60" t="s">
        <v>170</v>
      </c>
      <c r="D9" s="60" t="s">
        <v>149</v>
      </c>
      <c r="E9" s="60" t="s">
        <v>14</v>
      </c>
      <c r="F9" s="60">
        <v>8</v>
      </c>
      <c r="G9" s="60" t="s">
        <v>134</v>
      </c>
      <c r="H9" s="60" t="s">
        <v>135</v>
      </c>
      <c r="I9" s="64" t="s">
        <v>150</v>
      </c>
      <c r="J9" s="60"/>
      <c r="K9" s="120" t="s">
        <v>137</v>
      </c>
      <c r="L9" s="49" t="s">
        <v>138</v>
      </c>
    </row>
    <row r="10" ht="84" spans="1:12">
      <c r="A10" s="60">
        <v>6</v>
      </c>
      <c r="B10" s="60" t="s">
        <v>131</v>
      </c>
      <c r="C10" s="60" t="s">
        <v>171</v>
      </c>
      <c r="D10" s="60" t="s">
        <v>152</v>
      </c>
      <c r="E10" s="60" t="s">
        <v>14</v>
      </c>
      <c r="F10" s="60">
        <v>12</v>
      </c>
      <c r="G10" s="60" t="s">
        <v>134</v>
      </c>
      <c r="H10" s="60" t="s">
        <v>135</v>
      </c>
      <c r="I10" s="119" t="s">
        <v>153</v>
      </c>
      <c r="J10" s="60"/>
      <c r="K10" s="120" t="s">
        <v>137</v>
      </c>
      <c r="L10" s="49" t="s">
        <v>138</v>
      </c>
    </row>
    <row r="11" ht="48" spans="1:12">
      <c r="A11" s="60">
        <v>7</v>
      </c>
      <c r="B11" s="60" t="s">
        <v>131</v>
      </c>
      <c r="C11" s="60" t="s">
        <v>172</v>
      </c>
      <c r="D11" s="60" t="s">
        <v>155</v>
      </c>
      <c r="E11" s="60" t="s">
        <v>14</v>
      </c>
      <c r="F11" s="60">
        <v>8</v>
      </c>
      <c r="G11" s="60" t="s">
        <v>134</v>
      </c>
      <c r="H11" s="60" t="s">
        <v>135</v>
      </c>
      <c r="I11" s="119" t="s">
        <v>156</v>
      </c>
      <c r="J11" s="60"/>
      <c r="K11" s="120" t="s">
        <v>137</v>
      </c>
      <c r="L11" s="49" t="s">
        <v>138</v>
      </c>
    </row>
    <row r="12" ht="60" spans="1:12">
      <c r="A12" s="60">
        <v>8</v>
      </c>
      <c r="B12" s="60" t="s">
        <v>131</v>
      </c>
      <c r="C12" s="60" t="s">
        <v>173</v>
      </c>
      <c r="D12" s="60" t="s">
        <v>158</v>
      </c>
      <c r="E12" s="60" t="s">
        <v>14</v>
      </c>
      <c r="F12" s="60">
        <v>7</v>
      </c>
      <c r="G12" s="60" t="s">
        <v>134</v>
      </c>
      <c r="H12" s="60" t="s">
        <v>135</v>
      </c>
      <c r="I12" s="64" t="s">
        <v>40</v>
      </c>
      <c r="J12" s="60"/>
      <c r="K12" s="120" t="s">
        <v>137</v>
      </c>
      <c r="L12" s="49" t="s">
        <v>138</v>
      </c>
    </row>
    <row r="13" ht="45" spans="1:12">
      <c r="A13" s="60">
        <v>9</v>
      </c>
      <c r="B13" s="60" t="s">
        <v>131</v>
      </c>
      <c r="C13" s="60" t="s">
        <v>174</v>
      </c>
      <c r="D13" s="60" t="s">
        <v>160</v>
      </c>
      <c r="E13" s="60" t="s">
        <v>14</v>
      </c>
      <c r="F13" s="60">
        <v>5</v>
      </c>
      <c r="G13" s="60" t="s">
        <v>134</v>
      </c>
      <c r="H13" s="60" t="s">
        <v>135</v>
      </c>
      <c r="I13" s="119" t="s">
        <v>161</v>
      </c>
      <c r="J13" s="60"/>
      <c r="K13" s="120" t="s">
        <v>137</v>
      </c>
      <c r="L13" s="49" t="s">
        <v>138</v>
      </c>
    </row>
    <row r="14" ht="56.25" spans="1:12">
      <c r="A14" s="60">
        <v>10</v>
      </c>
      <c r="B14" s="60" t="s">
        <v>131</v>
      </c>
      <c r="C14" s="60" t="s">
        <v>105</v>
      </c>
      <c r="D14" s="60" t="s">
        <v>162</v>
      </c>
      <c r="E14" s="60" t="s">
        <v>14</v>
      </c>
      <c r="F14" s="60">
        <v>1</v>
      </c>
      <c r="G14" s="60" t="s">
        <v>134</v>
      </c>
      <c r="H14" s="60" t="s">
        <v>135</v>
      </c>
      <c r="I14" s="119" t="s">
        <v>163</v>
      </c>
      <c r="J14" s="60"/>
      <c r="K14" s="120" t="s">
        <v>137</v>
      </c>
      <c r="L14" s="49" t="s">
        <v>138</v>
      </c>
    </row>
    <row r="15" ht="45" spans="1:12">
      <c r="A15" s="60">
        <v>11</v>
      </c>
      <c r="B15" s="60" t="s">
        <v>131</v>
      </c>
      <c r="C15" s="60" t="s">
        <v>102</v>
      </c>
      <c r="D15" s="60" t="s">
        <v>81</v>
      </c>
      <c r="E15" s="60" t="s">
        <v>14</v>
      </c>
      <c r="F15" s="60">
        <v>2</v>
      </c>
      <c r="G15" s="60" t="s">
        <v>134</v>
      </c>
      <c r="H15" s="60" t="s">
        <v>135</v>
      </c>
      <c r="I15" s="65" t="s">
        <v>164</v>
      </c>
      <c r="J15" s="60"/>
      <c r="K15" s="120" t="s">
        <v>137</v>
      </c>
      <c r="L15" s="49" t="s">
        <v>138</v>
      </c>
    </row>
    <row r="16" ht="22.5" customHeight="1" spans="1:12">
      <c r="A16" s="6" t="s">
        <v>61</v>
      </c>
      <c r="B16" s="6"/>
      <c r="C16" s="5"/>
      <c r="D16" s="5"/>
      <c r="E16" s="5"/>
      <c r="F16" s="6">
        <f>SUM(F5:F15)</f>
        <v>107</v>
      </c>
      <c r="G16" s="5"/>
      <c r="H16" s="5"/>
      <c r="I16" s="5"/>
      <c r="J16" s="5"/>
      <c r="K16" s="5"/>
      <c r="L16" s="5"/>
    </row>
  </sheetData>
  <mergeCells count="11">
    <mergeCell ref="A1:L1"/>
    <mergeCell ref="A2:D2"/>
    <mergeCell ref="H2:L2"/>
    <mergeCell ref="G3:L3"/>
    <mergeCell ref="A16:B16"/>
    <mergeCell ref="A3:A4"/>
    <mergeCell ref="B3:B4"/>
    <mergeCell ref="C3:C4"/>
    <mergeCell ref="D3:D4"/>
    <mergeCell ref="E3:E4"/>
    <mergeCell ref="F3:F4"/>
  </mergeCells>
  <pageMargins left="0.708661417322835" right="0.708661417322835" top="0.748031496062992" bottom="0.52" header="0.31496062992126" footer="0.31496062992126"/>
  <pageSetup paperSize="9" fitToHeight="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J32"/>
  <sheetViews>
    <sheetView zoomScale="70" zoomScaleNormal="70" workbookViewId="0">
      <selection activeCell="Y16" sqref="Y16"/>
    </sheetView>
  </sheetViews>
  <sheetFormatPr defaultColWidth="9" defaultRowHeight="14.25"/>
  <cols>
    <col min="2" max="2" width="17.875" customWidth="1"/>
    <col min="3" max="3" width="8.5"/>
    <col min="4" max="4" width="10.625" style="114"/>
    <col min="5" max="5" width="11.375" hidden="1" customWidth="1"/>
    <col min="7" max="10" width="9" hidden="1" customWidth="1"/>
    <col min="11" max="11" width="9" style="114"/>
    <col min="12" max="12" width="9.5" style="114" customWidth="1"/>
    <col min="13" max="13" width="7.75" hidden="1" customWidth="1"/>
    <col min="14" max="14" width="11.375"/>
    <col min="15" max="15" width="11.375" hidden="1" customWidth="1"/>
    <col min="16" max="16" width="6.375"/>
    <col min="32" max="32" width="6.375"/>
    <col min="33" max="36" width="8.875" style="2"/>
  </cols>
  <sheetData>
    <row r="1" ht="27" spans="1:36">
      <c r="A1" s="94" t="s">
        <v>175</v>
      </c>
      <c r="B1" s="94"/>
      <c r="C1" s="94"/>
      <c r="D1" s="94"/>
      <c r="E1" s="94"/>
      <c r="F1" s="94"/>
      <c r="G1" s="94"/>
      <c r="H1" s="94"/>
      <c r="I1" s="94"/>
      <c r="J1" s="94"/>
      <c r="K1" s="94"/>
      <c r="L1" s="94"/>
      <c r="M1" s="94"/>
      <c r="N1" s="94"/>
      <c r="O1" s="94"/>
      <c r="P1" s="94"/>
      <c r="Q1" s="94"/>
      <c r="R1" s="94"/>
      <c r="S1" s="94"/>
      <c r="T1" s="94"/>
      <c r="U1" s="94"/>
      <c r="V1" s="94"/>
      <c r="W1" s="94"/>
      <c r="X1" s="94"/>
      <c r="Y1" s="94"/>
      <c r="Z1" s="94"/>
      <c r="AA1" s="94"/>
      <c r="AB1" s="94"/>
      <c r="AC1" s="94"/>
      <c r="AD1" s="94"/>
      <c r="AE1" s="94"/>
      <c r="AF1" s="94"/>
      <c r="AG1" s="94"/>
      <c r="AH1" s="94"/>
      <c r="AI1" s="94"/>
      <c r="AJ1" s="94"/>
    </row>
    <row r="2" ht="42.75" spans="1:36">
      <c r="A2" s="15" t="s">
        <v>63</v>
      </c>
      <c r="B2" s="15" t="s">
        <v>64</v>
      </c>
      <c r="C2" s="15" t="s">
        <v>65</v>
      </c>
      <c r="D2" s="36" t="s">
        <v>66</v>
      </c>
      <c r="E2" s="36" t="s">
        <v>67</v>
      </c>
      <c r="F2" s="36" t="s">
        <v>68</v>
      </c>
      <c r="G2" s="36" t="s">
        <v>69</v>
      </c>
      <c r="H2" s="36" t="s">
        <v>70</v>
      </c>
      <c r="I2" s="36" t="s">
        <v>71</v>
      </c>
      <c r="J2" s="36" t="s">
        <v>72</v>
      </c>
      <c r="K2" s="36" t="s">
        <v>73</v>
      </c>
      <c r="L2" s="36" t="s">
        <v>74</v>
      </c>
      <c r="M2" s="30" t="s">
        <v>75</v>
      </c>
      <c r="N2" s="96" t="s">
        <v>176</v>
      </c>
      <c r="O2" s="15" t="s">
        <v>79</v>
      </c>
      <c r="P2" s="15" t="s">
        <v>13</v>
      </c>
      <c r="Q2" s="15" t="s">
        <v>20</v>
      </c>
      <c r="R2" s="15" t="s">
        <v>23</v>
      </c>
      <c r="S2" s="15" t="s">
        <v>80</v>
      </c>
      <c r="T2" s="15" t="s">
        <v>29</v>
      </c>
      <c r="U2" s="15" t="s">
        <v>32</v>
      </c>
      <c r="V2" s="15" t="s">
        <v>35</v>
      </c>
      <c r="W2" s="15" t="s">
        <v>38</v>
      </c>
      <c r="X2" s="15" t="s">
        <v>41</v>
      </c>
      <c r="Y2" s="15" t="s">
        <v>49</v>
      </c>
      <c r="Z2" s="15" t="s">
        <v>52</v>
      </c>
      <c r="AA2" s="15" t="s">
        <v>55</v>
      </c>
      <c r="AB2" s="15" t="s">
        <v>58</v>
      </c>
      <c r="AC2" s="15" t="s">
        <v>45</v>
      </c>
      <c r="AD2" s="15" t="s">
        <v>81</v>
      </c>
      <c r="AE2" s="15" t="s">
        <v>82</v>
      </c>
      <c r="AF2" s="15" t="s">
        <v>83</v>
      </c>
      <c r="AG2" s="15" t="s">
        <v>84</v>
      </c>
      <c r="AH2" s="15" t="s">
        <v>85</v>
      </c>
      <c r="AI2" s="15" t="s">
        <v>86</v>
      </c>
      <c r="AJ2" s="15" t="s">
        <v>87</v>
      </c>
    </row>
    <row r="3" ht="39" customHeight="1" spans="1:36">
      <c r="A3" s="4">
        <v>1</v>
      </c>
      <c r="B3" s="4" t="s">
        <v>88</v>
      </c>
      <c r="C3" s="4">
        <v>91</v>
      </c>
      <c r="D3" s="95">
        <v>94</v>
      </c>
      <c r="E3" s="95">
        <v>92</v>
      </c>
      <c r="F3" s="95">
        <v>4</v>
      </c>
      <c r="G3" s="95">
        <v>3</v>
      </c>
      <c r="H3" s="95"/>
      <c r="I3" s="19">
        <v>5</v>
      </c>
      <c r="J3" s="97">
        <v>5</v>
      </c>
      <c r="K3" s="97">
        <v>5</v>
      </c>
      <c r="L3" s="97"/>
      <c r="M3" s="98">
        <v>3</v>
      </c>
      <c r="N3" s="99">
        <v>3</v>
      </c>
      <c r="O3" s="100">
        <v>4</v>
      </c>
      <c r="P3" s="101"/>
      <c r="Q3" s="101"/>
      <c r="R3" s="101"/>
      <c r="S3" s="101"/>
      <c r="T3" s="101"/>
      <c r="U3" s="101">
        <v>2</v>
      </c>
      <c r="V3" s="101"/>
      <c r="W3" s="101">
        <v>1</v>
      </c>
      <c r="X3" s="101"/>
      <c r="Y3" s="101"/>
      <c r="Z3" s="101"/>
      <c r="AA3" s="101"/>
      <c r="AB3" s="101"/>
      <c r="AC3" s="101"/>
      <c r="AD3" s="101"/>
      <c r="AE3" s="101">
        <f>SUM(P3:AD3)</f>
        <v>3</v>
      </c>
      <c r="AF3" s="101"/>
      <c r="AG3" s="6"/>
      <c r="AH3" s="6">
        <v>2</v>
      </c>
      <c r="AI3" s="6"/>
      <c r="AJ3" s="6"/>
    </row>
    <row r="4" ht="39" customHeight="1" spans="1:36">
      <c r="A4" s="4">
        <v>2</v>
      </c>
      <c r="B4" s="4" t="s">
        <v>89</v>
      </c>
      <c r="C4" s="4">
        <v>152</v>
      </c>
      <c r="D4" s="95">
        <v>135</v>
      </c>
      <c r="E4" s="95">
        <v>134</v>
      </c>
      <c r="F4" s="95">
        <v>2</v>
      </c>
      <c r="G4" s="95">
        <v>4</v>
      </c>
      <c r="H4" s="95">
        <v>4</v>
      </c>
      <c r="I4" s="19">
        <v>8</v>
      </c>
      <c r="J4" s="97">
        <v>8</v>
      </c>
      <c r="K4" s="97">
        <v>9</v>
      </c>
      <c r="L4" s="97"/>
      <c r="M4" s="98">
        <v>19</v>
      </c>
      <c r="N4" s="99">
        <v>8</v>
      </c>
      <c r="O4" s="100">
        <v>4</v>
      </c>
      <c r="P4" s="102">
        <v>1</v>
      </c>
      <c r="Q4" s="102">
        <v>2</v>
      </c>
      <c r="R4" s="102"/>
      <c r="S4" s="102"/>
      <c r="T4" s="102">
        <v>2</v>
      </c>
      <c r="U4" s="102">
        <v>2</v>
      </c>
      <c r="V4" s="102"/>
      <c r="W4" s="102">
        <v>1</v>
      </c>
      <c r="X4" s="102"/>
      <c r="Y4" s="102"/>
      <c r="Z4" s="102"/>
      <c r="AA4" s="102"/>
      <c r="AB4" s="102"/>
      <c r="AC4" s="102"/>
      <c r="AD4" s="102"/>
      <c r="AE4" s="102">
        <f t="shared" ref="AE4:AE25" si="0">SUM(P4:AD4)</f>
        <v>8</v>
      </c>
      <c r="AF4" s="102"/>
      <c r="AG4" s="6"/>
      <c r="AH4" s="6"/>
      <c r="AI4" s="6"/>
      <c r="AJ4" s="6"/>
    </row>
    <row r="5" ht="39" customHeight="1" spans="1:36">
      <c r="A5" s="16">
        <v>3</v>
      </c>
      <c r="B5" s="16" t="s">
        <v>91</v>
      </c>
      <c r="C5" s="16">
        <v>78</v>
      </c>
      <c r="D5" s="95">
        <v>73</v>
      </c>
      <c r="E5" s="95">
        <v>73</v>
      </c>
      <c r="F5" s="95">
        <v>2</v>
      </c>
      <c r="G5" s="95">
        <v>2</v>
      </c>
      <c r="H5" s="95"/>
      <c r="I5" s="19">
        <v>2</v>
      </c>
      <c r="J5" s="97">
        <v>2</v>
      </c>
      <c r="K5" s="97">
        <v>2</v>
      </c>
      <c r="L5" s="97"/>
      <c r="M5" s="98">
        <v>7</v>
      </c>
      <c r="N5" s="99">
        <v>2</v>
      </c>
      <c r="O5" s="97">
        <v>2</v>
      </c>
      <c r="P5" s="102"/>
      <c r="Q5" s="102"/>
      <c r="R5" s="102"/>
      <c r="S5" s="102">
        <v>1</v>
      </c>
      <c r="T5" s="102"/>
      <c r="U5" s="102"/>
      <c r="V5" s="102"/>
      <c r="W5" s="102">
        <v>1</v>
      </c>
      <c r="X5" s="102"/>
      <c r="Y5" s="102"/>
      <c r="Z5" s="102"/>
      <c r="AA5" s="102"/>
      <c r="AB5" s="102"/>
      <c r="AC5" s="102"/>
      <c r="AD5" s="102"/>
      <c r="AE5" s="102">
        <f t="shared" si="0"/>
        <v>2</v>
      </c>
      <c r="AF5" s="102"/>
      <c r="AG5" s="6"/>
      <c r="AH5" s="6"/>
      <c r="AI5" s="6"/>
      <c r="AJ5" s="6"/>
    </row>
    <row r="6" ht="39" customHeight="1" spans="1:36">
      <c r="A6" s="4">
        <v>10</v>
      </c>
      <c r="B6" s="4" t="s">
        <v>92</v>
      </c>
      <c r="C6" s="4">
        <v>24</v>
      </c>
      <c r="D6" s="95">
        <v>45</v>
      </c>
      <c r="E6" s="95">
        <v>45</v>
      </c>
      <c r="F6" s="95"/>
      <c r="G6" s="95"/>
      <c r="H6" s="95"/>
      <c r="I6" s="19">
        <v>2</v>
      </c>
      <c r="J6" s="97">
        <v>4</v>
      </c>
      <c r="K6" s="97">
        <v>4</v>
      </c>
      <c r="L6" s="97">
        <v>4</v>
      </c>
      <c r="M6" s="98"/>
      <c r="N6" s="99"/>
      <c r="O6" s="103">
        <v>1</v>
      </c>
      <c r="P6" s="101"/>
      <c r="Q6" s="101"/>
      <c r="R6" s="101"/>
      <c r="S6" s="101"/>
      <c r="T6" s="101"/>
      <c r="U6" s="101"/>
      <c r="V6" s="101"/>
      <c r="W6" s="101"/>
      <c r="X6" s="101"/>
      <c r="Y6" s="101"/>
      <c r="Z6" s="101"/>
      <c r="AA6" s="101"/>
      <c r="AB6" s="101"/>
      <c r="AC6" s="101"/>
      <c r="AD6" s="101"/>
      <c r="AE6" s="101"/>
      <c r="AF6" s="101"/>
      <c r="AG6" s="6">
        <v>2</v>
      </c>
      <c r="AH6" s="6">
        <v>2</v>
      </c>
      <c r="AI6" s="6">
        <v>1</v>
      </c>
      <c r="AJ6" s="6">
        <v>1</v>
      </c>
    </row>
    <row r="7" ht="39" customHeight="1" spans="1:36">
      <c r="A7" s="4">
        <v>4</v>
      </c>
      <c r="B7" s="4" t="s">
        <v>93</v>
      </c>
      <c r="C7" s="4">
        <v>84</v>
      </c>
      <c r="D7" s="95">
        <v>77</v>
      </c>
      <c r="E7" s="95">
        <v>77</v>
      </c>
      <c r="F7" s="95">
        <v>4</v>
      </c>
      <c r="G7" s="95">
        <v>1</v>
      </c>
      <c r="H7" s="95"/>
      <c r="I7" s="19">
        <v>1</v>
      </c>
      <c r="J7" s="97">
        <v>1</v>
      </c>
      <c r="K7" s="97">
        <v>1</v>
      </c>
      <c r="L7" s="97"/>
      <c r="M7" s="98">
        <v>10</v>
      </c>
      <c r="N7" s="99">
        <v>3</v>
      </c>
      <c r="O7" s="100">
        <v>4</v>
      </c>
      <c r="P7" s="101">
        <v>2</v>
      </c>
      <c r="Q7" s="101">
        <v>1</v>
      </c>
      <c r="R7" s="101"/>
      <c r="S7" s="101"/>
      <c r="T7" s="101"/>
      <c r="U7" s="101"/>
      <c r="V7" s="101"/>
      <c r="W7" s="101"/>
      <c r="X7" s="101"/>
      <c r="Y7" s="101"/>
      <c r="Z7" s="101"/>
      <c r="AA7" s="101"/>
      <c r="AB7" s="101"/>
      <c r="AC7" s="101"/>
      <c r="AD7" s="101"/>
      <c r="AE7" s="101">
        <f t="shared" si="0"/>
        <v>3</v>
      </c>
      <c r="AF7" s="101"/>
      <c r="AG7" s="6"/>
      <c r="AH7" s="6"/>
      <c r="AI7" s="6"/>
      <c r="AJ7" s="6"/>
    </row>
    <row r="8" ht="39" customHeight="1" spans="1:36">
      <c r="A8" s="4">
        <v>5</v>
      </c>
      <c r="B8" s="4" t="s">
        <v>94</v>
      </c>
      <c r="C8" s="4">
        <v>72</v>
      </c>
      <c r="D8" s="95">
        <v>68</v>
      </c>
      <c r="E8" s="95">
        <v>68</v>
      </c>
      <c r="F8" s="95">
        <v>4</v>
      </c>
      <c r="G8" s="95">
        <v>1</v>
      </c>
      <c r="H8" s="95">
        <v>1</v>
      </c>
      <c r="I8" s="19">
        <v>2</v>
      </c>
      <c r="J8" s="97">
        <v>2</v>
      </c>
      <c r="K8" s="97">
        <v>2</v>
      </c>
      <c r="L8" s="97"/>
      <c r="M8" s="98">
        <v>10</v>
      </c>
      <c r="N8" s="99">
        <v>4</v>
      </c>
      <c r="O8" s="100">
        <v>8</v>
      </c>
      <c r="P8" s="101">
        <v>2</v>
      </c>
      <c r="Q8" s="101"/>
      <c r="R8" s="101">
        <v>2</v>
      </c>
      <c r="S8" s="101"/>
      <c r="T8" s="101"/>
      <c r="U8" s="101"/>
      <c r="V8" s="101"/>
      <c r="W8" s="101"/>
      <c r="X8" s="101"/>
      <c r="Y8" s="101"/>
      <c r="Z8" s="101"/>
      <c r="AA8" s="101"/>
      <c r="AB8" s="101"/>
      <c r="AC8" s="101"/>
      <c r="AD8" s="101"/>
      <c r="AE8" s="101">
        <f t="shared" si="0"/>
        <v>4</v>
      </c>
      <c r="AF8" s="101"/>
      <c r="AG8" s="6"/>
      <c r="AH8" s="6"/>
      <c r="AI8" s="6"/>
      <c r="AJ8" s="6"/>
    </row>
    <row r="9" ht="39" customHeight="1" spans="1:36">
      <c r="A9" s="4">
        <v>6</v>
      </c>
      <c r="B9" s="4" t="s">
        <v>95</v>
      </c>
      <c r="C9" s="4">
        <v>90</v>
      </c>
      <c r="D9" s="95">
        <v>85</v>
      </c>
      <c r="E9" s="95">
        <v>85</v>
      </c>
      <c r="F9" s="95">
        <v>2</v>
      </c>
      <c r="G9" s="95">
        <v>1</v>
      </c>
      <c r="H9" s="95">
        <v>2</v>
      </c>
      <c r="I9" s="19">
        <v>3</v>
      </c>
      <c r="J9" s="97">
        <v>6</v>
      </c>
      <c r="K9" s="97">
        <v>5</v>
      </c>
      <c r="L9" s="97"/>
      <c r="M9" s="98">
        <v>4</v>
      </c>
      <c r="N9" s="99">
        <v>4</v>
      </c>
      <c r="O9" s="100">
        <v>2</v>
      </c>
      <c r="P9" s="101">
        <v>1</v>
      </c>
      <c r="Q9" s="101">
        <v>1</v>
      </c>
      <c r="R9" s="101">
        <v>1</v>
      </c>
      <c r="S9" s="101"/>
      <c r="T9" s="101"/>
      <c r="U9" s="101"/>
      <c r="V9" s="101">
        <v>1</v>
      </c>
      <c r="W9" s="101"/>
      <c r="X9" s="101"/>
      <c r="Y9" s="101"/>
      <c r="Z9" s="101"/>
      <c r="AA9" s="101"/>
      <c r="AB9" s="101"/>
      <c r="AC9" s="101"/>
      <c r="AD9" s="101"/>
      <c r="AE9" s="101">
        <f t="shared" si="0"/>
        <v>4</v>
      </c>
      <c r="AF9" s="101"/>
      <c r="AG9" s="6"/>
      <c r="AH9" s="6"/>
      <c r="AI9" s="6"/>
      <c r="AJ9" s="6"/>
    </row>
    <row r="10" ht="39" customHeight="1" spans="1:36">
      <c r="A10" s="4">
        <v>7</v>
      </c>
      <c r="B10" s="16" t="s">
        <v>96</v>
      </c>
      <c r="C10" s="16">
        <v>78</v>
      </c>
      <c r="D10" s="95">
        <v>71</v>
      </c>
      <c r="E10" s="95">
        <v>71</v>
      </c>
      <c r="F10" s="95">
        <v>2</v>
      </c>
      <c r="G10" s="95"/>
      <c r="H10" s="95"/>
      <c r="I10" s="19">
        <v>0</v>
      </c>
      <c r="J10" s="97">
        <v>0</v>
      </c>
      <c r="K10" s="97"/>
      <c r="L10" s="97"/>
      <c r="M10" s="98">
        <v>5</v>
      </c>
      <c r="N10" s="99">
        <v>3</v>
      </c>
      <c r="O10" s="100">
        <v>2</v>
      </c>
      <c r="P10" s="102">
        <v>1</v>
      </c>
      <c r="Q10" s="102">
        <v>2</v>
      </c>
      <c r="R10" s="102"/>
      <c r="S10" s="102"/>
      <c r="T10" s="102"/>
      <c r="U10" s="102"/>
      <c r="V10" s="102"/>
      <c r="W10" s="102"/>
      <c r="X10" s="102"/>
      <c r="Y10" s="102"/>
      <c r="Z10" s="102"/>
      <c r="AA10" s="102"/>
      <c r="AB10" s="102"/>
      <c r="AC10" s="102"/>
      <c r="AD10" s="102"/>
      <c r="AE10" s="102">
        <f t="shared" si="0"/>
        <v>3</v>
      </c>
      <c r="AF10" s="102"/>
      <c r="AG10" s="6"/>
      <c r="AH10" s="6"/>
      <c r="AI10" s="6"/>
      <c r="AJ10" s="6"/>
    </row>
    <row r="11" ht="39" customHeight="1" spans="1:36">
      <c r="A11" s="4">
        <v>8</v>
      </c>
      <c r="B11" s="4" t="s">
        <v>97</v>
      </c>
      <c r="C11" s="4">
        <v>67</v>
      </c>
      <c r="D11" s="95">
        <v>67</v>
      </c>
      <c r="E11" s="95">
        <v>67</v>
      </c>
      <c r="F11" s="95">
        <v>1</v>
      </c>
      <c r="G11" s="95">
        <v>1</v>
      </c>
      <c r="H11" s="95"/>
      <c r="I11" s="19">
        <v>1</v>
      </c>
      <c r="J11" s="97">
        <v>1</v>
      </c>
      <c r="K11" s="97">
        <v>1</v>
      </c>
      <c r="L11" s="97"/>
      <c r="M11" s="98">
        <v>4</v>
      </c>
      <c r="N11" s="99">
        <v>1</v>
      </c>
      <c r="O11" s="100">
        <v>2</v>
      </c>
      <c r="P11" s="101"/>
      <c r="Q11" s="101"/>
      <c r="R11" s="101"/>
      <c r="S11" s="101"/>
      <c r="T11" s="101"/>
      <c r="U11" s="101">
        <v>1</v>
      </c>
      <c r="V11" s="101"/>
      <c r="W11" s="101"/>
      <c r="X11" s="101"/>
      <c r="Y11" s="101"/>
      <c r="Z11" s="101"/>
      <c r="AA11" s="101"/>
      <c r="AB11" s="101"/>
      <c r="AC11" s="101"/>
      <c r="AD11" s="101"/>
      <c r="AE11" s="101">
        <f t="shared" si="0"/>
        <v>1</v>
      </c>
      <c r="AF11" s="101"/>
      <c r="AG11" s="6"/>
      <c r="AH11" s="6"/>
      <c r="AI11" s="6"/>
      <c r="AJ11" s="6"/>
    </row>
    <row r="12" ht="39" customHeight="1" spans="1:36">
      <c r="A12" s="4">
        <v>9</v>
      </c>
      <c r="B12" s="4" t="s">
        <v>98</v>
      </c>
      <c r="C12" s="4">
        <v>101</v>
      </c>
      <c r="D12" s="95">
        <v>92</v>
      </c>
      <c r="E12" s="95">
        <v>91</v>
      </c>
      <c r="F12" s="95">
        <v>2</v>
      </c>
      <c r="G12" s="95"/>
      <c r="H12" s="95">
        <v>2</v>
      </c>
      <c r="I12" s="19">
        <v>2</v>
      </c>
      <c r="J12" s="97">
        <v>2</v>
      </c>
      <c r="K12" s="97">
        <v>2</v>
      </c>
      <c r="L12" s="97"/>
      <c r="M12" s="98">
        <v>5</v>
      </c>
      <c r="N12" s="117">
        <v>3</v>
      </c>
      <c r="O12" s="100">
        <v>3</v>
      </c>
      <c r="P12" s="102">
        <v>1</v>
      </c>
      <c r="Q12" s="102">
        <v>1</v>
      </c>
      <c r="R12" s="102"/>
      <c r="S12" s="102"/>
      <c r="T12" s="102"/>
      <c r="U12" s="102"/>
      <c r="V12" s="118">
        <v>1</v>
      </c>
      <c r="W12" s="102"/>
      <c r="X12" s="102"/>
      <c r="Y12" s="102"/>
      <c r="Z12" s="102"/>
      <c r="AA12" s="102"/>
      <c r="AB12" s="102"/>
      <c r="AC12" s="102"/>
      <c r="AD12" s="102"/>
      <c r="AE12" s="102">
        <f t="shared" si="0"/>
        <v>3</v>
      </c>
      <c r="AF12" s="102"/>
      <c r="AG12" s="6"/>
      <c r="AH12" s="6"/>
      <c r="AI12" s="6"/>
      <c r="AJ12" s="6"/>
    </row>
    <row r="13" ht="39" customHeight="1" spans="1:36">
      <c r="A13" s="4">
        <v>11</v>
      </c>
      <c r="B13" s="4" t="s">
        <v>99</v>
      </c>
      <c r="C13" s="4">
        <v>14</v>
      </c>
      <c r="D13" s="95">
        <v>26</v>
      </c>
      <c r="E13" s="95">
        <v>26</v>
      </c>
      <c r="F13" s="95"/>
      <c r="G13" s="95"/>
      <c r="H13" s="95"/>
      <c r="I13" s="16">
        <v>2</v>
      </c>
      <c r="J13" s="95">
        <v>3</v>
      </c>
      <c r="K13" s="95">
        <v>3</v>
      </c>
      <c r="L13" s="95">
        <v>3</v>
      </c>
      <c r="M13" s="98"/>
      <c r="N13" s="104"/>
      <c r="O13" s="105">
        <v>1</v>
      </c>
      <c r="P13" s="101"/>
      <c r="Q13" s="101"/>
      <c r="R13" s="101"/>
      <c r="S13" s="101"/>
      <c r="T13" s="101"/>
      <c r="U13" s="101"/>
      <c r="V13" s="101"/>
      <c r="W13" s="101"/>
      <c r="X13" s="101"/>
      <c r="Y13" s="101"/>
      <c r="Z13" s="101"/>
      <c r="AA13" s="101"/>
      <c r="AB13" s="101"/>
      <c r="AC13" s="101"/>
      <c r="AD13" s="101"/>
      <c r="AE13" s="101"/>
      <c r="AF13" s="101"/>
      <c r="AG13" s="6">
        <v>1</v>
      </c>
      <c r="AH13" s="6">
        <v>2</v>
      </c>
      <c r="AI13" s="6">
        <v>1</v>
      </c>
      <c r="AJ13" s="6">
        <v>2</v>
      </c>
    </row>
    <row r="14" ht="39" customHeight="1" spans="1:36">
      <c r="A14" s="16">
        <v>12</v>
      </c>
      <c r="B14" s="16" t="s">
        <v>100</v>
      </c>
      <c r="C14" s="16">
        <v>13</v>
      </c>
      <c r="D14" s="95">
        <v>23</v>
      </c>
      <c r="E14" s="95">
        <v>23</v>
      </c>
      <c r="F14" s="95"/>
      <c r="G14" s="95"/>
      <c r="H14" s="95"/>
      <c r="I14" s="16">
        <v>0</v>
      </c>
      <c r="J14" s="95">
        <v>0</v>
      </c>
      <c r="K14" s="95"/>
      <c r="L14" s="95"/>
      <c r="M14" s="98"/>
      <c r="N14" s="104"/>
      <c r="O14" s="105">
        <v>2</v>
      </c>
      <c r="P14" s="95"/>
      <c r="Q14" s="95"/>
      <c r="R14" s="95"/>
      <c r="S14" s="95"/>
      <c r="T14" s="95"/>
      <c r="U14" s="95"/>
      <c r="V14" s="95"/>
      <c r="W14" s="95"/>
      <c r="X14" s="95"/>
      <c r="Y14" s="95"/>
      <c r="Z14" s="95"/>
      <c r="AA14" s="95"/>
      <c r="AB14" s="95"/>
      <c r="AC14" s="95"/>
      <c r="AD14" s="95"/>
      <c r="AE14" s="101"/>
      <c r="AF14" s="95"/>
      <c r="AG14" s="6"/>
      <c r="AH14" s="6"/>
      <c r="AI14" s="6">
        <v>2</v>
      </c>
      <c r="AJ14" s="6"/>
    </row>
    <row r="15" ht="39" customHeight="1" spans="1:36">
      <c r="A15" s="16">
        <v>13</v>
      </c>
      <c r="B15" s="16" t="s">
        <v>101</v>
      </c>
      <c r="C15" s="16">
        <v>9</v>
      </c>
      <c r="D15" s="95">
        <v>19</v>
      </c>
      <c r="E15" s="95">
        <v>19</v>
      </c>
      <c r="F15" s="95"/>
      <c r="G15" s="95"/>
      <c r="H15" s="95"/>
      <c r="I15" s="16">
        <v>1</v>
      </c>
      <c r="J15" s="95">
        <v>1</v>
      </c>
      <c r="K15" s="95">
        <v>1</v>
      </c>
      <c r="L15" s="95">
        <v>1</v>
      </c>
      <c r="M15" s="98"/>
      <c r="N15" s="104"/>
      <c r="O15" s="105">
        <v>1</v>
      </c>
      <c r="P15" s="95"/>
      <c r="Q15" s="95"/>
      <c r="R15" s="95"/>
      <c r="S15" s="95"/>
      <c r="T15" s="95"/>
      <c r="U15" s="95"/>
      <c r="V15" s="95"/>
      <c r="W15" s="95"/>
      <c r="X15" s="95"/>
      <c r="Y15" s="95"/>
      <c r="Z15" s="95"/>
      <c r="AA15" s="95"/>
      <c r="AB15" s="95"/>
      <c r="AC15" s="95"/>
      <c r="AD15" s="95"/>
      <c r="AE15" s="101"/>
      <c r="AF15" s="95"/>
      <c r="AG15" s="6"/>
      <c r="AH15" s="6">
        <v>1</v>
      </c>
      <c r="AI15" s="6">
        <v>1</v>
      </c>
      <c r="AJ15" s="6"/>
    </row>
    <row r="16" ht="39" customHeight="1" spans="1:36">
      <c r="A16" s="4"/>
      <c r="B16" s="16" t="s">
        <v>103</v>
      </c>
      <c r="C16" s="16"/>
      <c r="D16" s="95"/>
      <c r="E16" s="95"/>
      <c r="F16" s="95">
        <v>5</v>
      </c>
      <c r="G16" s="95"/>
      <c r="H16" s="95"/>
      <c r="I16" s="16"/>
      <c r="J16" s="95"/>
      <c r="K16" s="95"/>
      <c r="L16" s="95"/>
      <c r="M16" s="98">
        <v>16</v>
      </c>
      <c r="N16" s="104">
        <v>5</v>
      </c>
      <c r="O16" s="105"/>
      <c r="P16" s="95">
        <v>1</v>
      </c>
      <c r="Q16" s="101">
        <v>1</v>
      </c>
      <c r="R16" s="101"/>
      <c r="S16" s="101">
        <v>1</v>
      </c>
      <c r="T16" s="101">
        <v>1</v>
      </c>
      <c r="U16" s="101">
        <v>1</v>
      </c>
      <c r="V16" s="101"/>
      <c r="W16" s="101"/>
      <c r="X16" s="101"/>
      <c r="Y16" s="101"/>
      <c r="Z16" s="101"/>
      <c r="AA16" s="101"/>
      <c r="AB16" s="101"/>
      <c r="AC16" s="101"/>
      <c r="AD16" s="101"/>
      <c r="AE16" s="101">
        <f t="shared" si="0"/>
        <v>5</v>
      </c>
      <c r="AF16" s="101"/>
      <c r="AG16" s="6"/>
      <c r="AH16" s="6"/>
      <c r="AI16" s="6"/>
      <c r="AJ16" s="6"/>
    </row>
    <row r="17" ht="39" customHeight="1" spans="1:36">
      <c r="A17" s="22"/>
      <c r="B17" s="22" t="s">
        <v>104</v>
      </c>
      <c r="C17" s="23">
        <f t="shared" ref="C17:AD17" si="1">SUM(C3:C16)</f>
        <v>873</v>
      </c>
      <c r="D17" s="95">
        <f t="shared" si="1"/>
        <v>875</v>
      </c>
      <c r="E17" s="95">
        <f t="shared" si="1"/>
        <v>871</v>
      </c>
      <c r="F17" s="95">
        <f t="shared" si="1"/>
        <v>28</v>
      </c>
      <c r="G17" s="95">
        <f t="shared" si="1"/>
        <v>13</v>
      </c>
      <c r="H17" s="95">
        <f t="shared" si="1"/>
        <v>9</v>
      </c>
      <c r="I17" s="16">
        <f t="shared" si="1"/>
        <v>29</v>
      </c>
      <c r="J17" s="95">
        <f t="shared" si="1"/>
        <v>35</v>
      </c>
      <c r="K17" s="95">
        <f t="shared" si="1"/>
        <v>35</v>
      </c>
      <c r="L17" s="95">
        <f t="shared" si="1"/>
        <v>8</v>
      </c>
      <c r="M17" s="98">
        <v>83</v>
      </c>
      <c r="N17" s="104">
        <f>SUM(N3:N16)</f>
        <v>36</v>
      </c>
      <c r="O17" s="105">
        <f t="shared" si="1"/>
        <v>36</v>
      </c>
      <c r="P17" s="106">
        <f t="shared" si="1"/>
        <v>9</v>
      </c>
      <c r="Q17" s="106">
        <f t="shared" si="1"/>
        <v>8</v>
      </c>
      <c r="R17" s="106">
        <f t="shared" si="1"/>
        <v>3</v>
      </c>
      <c r="S17" s="106">
        <f t="shared" si="1"/>
        <v>2</v>
      </c>
      <c r="T17" s="106">
        <f t="shared" si="1"/>
        <v>3</v>
      </c>
      <c r="U17" s="106">
        <f t="shared" si="1"/>
        <v>6</v>
      </c>
      <c r="V17" s="106">
        <f t="shared" si="1"/>
        <v>2</v>
      </c>
      <c r="W17" s="106">
        <f t="shared" si="1"/>
        <v>3</v>
      </c>
      <c r="X17" s="106">
        <f t="shared" si="1"/>
        <v>0</v>
      </c>
      <c r="Y17" s="106">
        <f t="shared" si="1"/>
        <v>0</v>
      </c>
      <c r="Z17" s="106">
        <f t="shared" si="1"/>
        <v>0</v>
      </c>
      <c r="AA17" s="106">
        <f t="shared" si="1"/>
        <v>0</v>
      </c>
      <c r="AB17" s="106">
        <f t="shared" si="1"/>
        <v>0</v>
      </c>
      <c r="AC17" s="106">
        <f t="shared" si="1"/>
        <v>0</v>
      </c>
      <c r="AD17" s="106">
        <f t="shared" si="1"/>
        <v>0</v>
      </c>
      <c r="AE17" s="101">
        <f t="shared" si="0"/>
        <v>36</v>
      </c>
      <c r="AF17" s="106"/>
      <c r="AG17" s="6"/>
      <c r="AH17" s="6"/>
      <c r="AI17" s="6"/>
      <c r="AJ17" s="6"/>
    </row>
    <row r="18" ht="39" customHeight="1" spans="1:36">
      <c r="A18" s="4">
        <v>14</v>
      </c>
      <c r="B18" s="4" t="s">
        <v>105</v>
      </c>
      <c r="C18" s="4">
        <v>203</v>
      </c>
      <c r="D18" s="95">
        <v>196</v>
      </c>
      <c r="E18" s="95">
        <v>196</v>
      </c>
      <c r="F18" s="95">
        <v>4</v>
      </c>
      <c r="G18" s="95">
        <v>5</v>
      </c>
      <c r="H18" s="95">
        <v>1</v>
      </c>
      <c r="I18" s="16">
        <v>6</v>
      </c>
      <c r="J18" s="95">
        <v>7</v>
      </c>
      <c r="K18" s="95">
        <v>8</v>
      </c>
      <c r="L18" s="95"/>
      <c r="M18" s="98">
        <v>6</v>
      </c>
      <c r="N18" s="104">
        <v>6</v>
      </c>
      <c r="O18" s="105">
        <v>6</v>
      </c>
      <c r="P18" s="101"/>
      <c r="Q18" s="101"/>
      <c r="R18" s="101">
        <v>1</v>
      </c>
      <c r="S18" s="101">
        <v>1</v>
      </c>
      <c r="T18" s="101"/>
      <c r="U18" s="101"/>
      <c r="V18" s="101"/>
      <c r="W18" s="101"/>
      <c r="X18" s="101">
        <v>1</v>
      </c>
      <c r="Y18" s="101">
        <v>1</v>
      </c>
      <c r="Z18" s="101"/>
      <c r="AA18" s="101"/>
      <c r="AB18" s="101">
        <v>1</v>
      </c>
      <c r="AC18" s="101">
        <v>1</v>
      </c>
      <c r="AD18" s="101"/>
      <c r="AE18" s="101">
        <f t="shared" si="0"/>
        <v>6</v>
      </c>
      <c r="AF18" s="101"/>
      <c r="AG18" s="6"/>
      <c r="AH18" s="6"/>
      <c r="AI18" s="6"/>
      <c r="AJ18" s="6"/>
    </row>
    <row r="19" ht="39" customHeight="1" spans="1:36">
      <c r="A19" s="4">
        <v>15</v>
      </c>
      <c r="B19" s="4" t="s">
        <v>106</v>
      </c>
      <c r="C19" s="4">
        <v>100</v>
      </c>
      <c r="D19" s="95">
        <v>105</v>
      </c>
      <c r="E19" s="95">
        <v>104</v>
      </c>
      <c r="F19" s="95">
        <v>5</v>
      </c>
      <c r="G19" s="95">
        <v>1</v>
      </c>
      <c r="H19" s="95">
        <v>7</v>
      </c>
      <c r="I19" s="16">
        <v>8</v>
      </c>
      <c r="J19" s="95">
        <v>9</v>
      </c>
      <c r="K19" s="95">
        <v>9</v>
      </c>
      <c r="L19" s="95"/>
      <c r="M19" s="98">
        <v>8</v>
      </c>
      <c r="N19" s="104">
        <v>8</v>
      </c>
      <c r="O19" s="105">
        <v>7</v>
      </c>
      <c r="P19" s="101">
        <v>1</v>
      </c>
      <c r="Q19" s="101">
        <v>3</v>
      </c>
      <c r="R19" s="101"/>
      <c r="S19" s="101">
        <v>1</v>
      </c>
      <c r="T19" s="101"/>
      <c r="U19" s="101">
        <v>1</v>
      </c>
      <c r="V19" s="101"/>
      <c r="W19" s="101">
        <v>1</v>
      </c>
      <c r="X19" s="101"/>
      <c r="Y19" s="101"/>
      <c r="Z19" s="101"/>
      <c r="AA19" s="101">
        <v>1</v>
      </c>
      <c r="AB19" s="101"/>
      <c r="AC19" s="101"/>
      <c r="AD19" s="101"/>
      <c r="AE19" s="101">
        <f t="shared" si="0"/>
        <v>8</v>
      </c>
      <c r="AF19" s="101"/>
      <c r="AG19" s="6"/>
      <c r="AH19" s="6"/>
      <c r="AI19" s="6"/>
      <c r="AJ19" s="6"/>
    </row>
    <row r="20" ht="39" customHeight="1" spans="1:36">
      <c r="A20" s="4">
        <v>16</v>
      </c>
      <c r="B20" s="4" t="s">
        <v>107</v>
      </c>
      <c r="C20" s="4">
        <v>100</v>
      </c>
      <c r="D20" s="95">
        <v>105</v>
      </c>
      <c r="E20" s="95">
        <v>104</v>
      </c>
      <c r="F20" s="95">
        <v>3</v>
      </c>
      <c r="G20" s="95">
        <v>2</v>
      </c>
      <c r="H20" s="95">
        <v>5</v>
      </c>
      <c r="I20" s="16">
        <v>7</v>
      </c>
      <c r="J20" s="95">
        <v>8</v>
      </c>
      <c r="K20" s="95">
        <v>8</v>
      </c>
      <c r="L20" s="95"/>
      <c r="M20" s="98">
        <v>10</v>
      </c>
      <c r="N20" s="104">
        <v>8</v>
      </c>
      <c r="O20" s="105">
        <v>4</v>
      </c>
      <c r="P20" s="101">
        <v>2</v>
      </c>
      <c r="Q20" s="101">
        <v>1</v>
      </c>
      <c r="R20" s="101">
        <v>1</v>
      </c>
      <c r="S20" s="101">
        <v>1</v>
      </c>
      <c r="T20" s="101"/>
      <c r="U20" s="101">
        <v>1</v>
      </c>
      <c r="V20" s="101"/>
      <c r="W20" s="101"/>
      <c r="X20" s="101"/>
      <c r="Y20" s="101">
        <v>1</v>
      </c>
      <c r="Z20" s="101"/>
      <c r="AA20" s="101">
        <v>1</v>
      </c>
      <c r="AB20" s="101"/>
      <c r="AC20" s="101"/>
      <c r="AD20" s="101"/>
      <c r="AE20" s="101">
        <f t="shared" si="0"/>
        <v>8</v>
      </c>
      <c r="AF20" s="101"/>
      <c r="AG20" s="6"/>
      <c r="AH20" s="6"/>
      <c r="AI20" s="6"/>
      <c r="AJ20" s="6"/>
    </row>
    <row r="21" ht="39" customHeight="1" spans="1:36">
      <c r="A21" s="4">
        <v>17</v>
      </c>
      <c r="B21" s="4" t="s">
        <v>108</v>
      </c>
      <c r="C21" s="4">
        <v>106</v>
      </c>
      <c r="D21" s="95">
        <v>103</v>
      </c>
      <c r="E21" s="95">
        <v>103</v>
      </c>
      <c r="F21" s="95">
        <v>3</v>
      </c>
      <c r="G21" s="95">
        <v>5</v>
      </c>
      <c r="H21" s="95">
        <v>4</v>
      </c>
      <c r="I21" s="16">
        <v>9</v>
      </c>
      <c r="J21" s="95">
        <v>13</v>
      </c>
      <c r="K21" s="95">
        <v>13</v>
      </c>
      <c r="L21" s="95"/>
      <c r="M21" s="98">
        <v>12</v>
      </c>
      <c r="N21" s="104">
        <v>12</v>
      </c>
      <c r="O21" s="105">
        <v>3</v>
      </c>
      <c r="P21" s="101">
        <v>1</v>
      </c>
      <c r="Q21" s="101">
        <v>2</v>
      </c>
      <c r="R21" s="101">
        <v>2</v>
      </c>
      <c r="S21" s="101">
        <v>2</v>
      </c>
      <c r="T21" s="101">
        <v>1</v>
      </c>
      <c r="U21" s="101"/>
      <c r="V21" s="101">
        <v>1</v>
      </c>
      <c r="W21" s="101"/>
      <c r="X21" s="101">
        <v>1</v>
      </c>
      <c r="Y21" s="101">
        <v>1</v>
      </c>
      <c r="Z21" s="101">
        <v>1</v>
      </c>
      <c r="AA21" s="101"/>
      <c r="AB21" s="101"/>
      <c r="AC21" s="101"/>
      <c r="AD21" s="101"/>
      <c r="AE21" s="101">
        <f t="shared" si="0"/>
        <v>12</v>
      </c>
      <c r="AF21" s="101"/>
      <c r="AG21" s="6"/>
      <c r="AH21" s="6"/>
      <c r="AI21" s="6"/>
      <c r="AJ21" s="6"/>
    </row>
    <row r="22" ht="39" customHeight="1" spans="1:36">
      <c r="A22" s="4"/>
      <c r="B22" s="16" t="s">
        <v>109</v>
      </c>
      <c r="C22" s="16">
        <v>126</v>
      </c>
      <c r="D22" s="95">
        <v>151</v>
      </c>
      <c r="E22" s="95">
        <v>151</v>
      </c>
      <c r="F22" s="95"/>
      <c r="G22" s="95"/>
      <c r="H22" s="95"/>
      <c r="I22" s="16">
        <v>14</v>
      </c>
      <c r="J22" s="95">
        <v>16</v>
      </c>
      <c r="K22" s="118">
        <v>15</v>
      </c>
      <c r="L22" s="118">
        <v>10</v>
      </c>
      <c r="M22" s="98"/>
      <c r="N22" s="104"/>
      <c r="O22" s="105">
        <v>7</v>
      </c>
      <c r="P22" s="95"/>
      <c r="Q22" s="95"/>
      <c r="R22" s="95"/>
      <c r="S22" s="95"/>
      <c r="T22" s="95"/>
      <c r="U22" s="95"/>
      <c r="V22" s="95"/>
      <c r="W22" s="95"/>
      <c r="X22" s="95"/>
      <c r="Y22" s="95"/>
      <c r="Z22" s="95"/>
      <c r="AA22" s="95"/>
      <c r="AB22" s="95"/>
      <c r="AC22" s="95"/>
      <c r="AD22" s="95"/>
      <c r="AE22" s="101"/>
      <c r="AF22" s="95"/>
      <c r="AG22" s="6">
        <v>2</v>
      </c>
      <c r="AH22" s="6">
        <v>14</v>
      </c>
      <c r="AI22" s="6">
        <v>7</v>
      </c>
      <c r="AJ22" s="6">
        <v>5</v>
      </c>
    </row>
    <row r="23" ht="39" customHeight="1" spans="1:36">
      <c r="A23" s="4">
        <v>19</v>
      </c>
      <c r="B23" s="4" t="s">
        <v>110</v>
      </c>
      <c r="C23" s="4">
        <v>26</v>
      </c>
      <c r="D23" s="95">
        <v>55</v>
      </c>
      <c r="E23" s="95">
        <v>55</v>
      </c>
      <c r="F23" s="95"/>
      <c r="G23" s="95"/>
      <c r="H23" s="95"/>
      <c r="I23" s="16">
        <v>4</v>
      </c>
      <c r="J23" s="95">
        <v>5</v>
      </c>
      <c r="K23" s="95">
        <v>5</v>
      </c>
      <c r="L23" s="95">
        <v>5</v>
      </c>
      <c r="M23" s="98"/>
      <c r="N23" s="104"/>
      <c r="O23" s="105">
        <v>2</v>
      </c>
      <c r="P23" s="101"/>
      <c r="Q23" s="101"/>
      <c r="R23" s="101"/>
      <c r="S23" s="101"/>
      <c r="T23" s="101"/>
      <c r="U23" s="101"/>
      <c r="V23" s="101"/>
      <c r="W23" s="101"/>
      <c r="X23" s="101"/>
      <c r="Y23" s="101"/>
      <c r="Z23" s="101"/>
      <c r="AA23" s="101"/>
      <c r="AB23" s="101"/>
      <c r="AC23" s="101"/>
      <c r="AD23" s="101"/>
      <c r="AE23" s="101"/>
      <c r="AF23" s="101"/>
      <c r="AG23" s="6">
        <v>1</v>
      </c>
      <c r="AH23" s="6">
        <v>4</v>
      </c>
      <c r="AI23" s="6">
        <v>2</v>
      </c>
      <c r="AJ23" s="6"/>
    </row>
    <row r="24" ht="39" customHeight="1" spans="1:36">
      <c r="A24" s="4">
        <v>20</v>
      </c>
      <c r="B24" s="4" t="s">
        <v>111</v>
      </c>
      <c r="C24" s="4">
        <v>25</v>
      </c>
      <c r="D24" s="95">
        <v>45</v>
      </c>
      <c r="E24" s="95">
        <v>45</v>
      </c>
      <c r="F24" s="95"/>
      <c r="G24" s="95"/>
      <c r="H24" s="95"/>
      <c r="I24" s="16">
        <v>1</v>
      </c>
      <c r="J24" s="95">
        <v>1</v>
      </c>
      <c r="K24" s="95">
        <v>1</v>
      </c>
      <c r="L24" s="95">
        <v>1</v>
      </c>
      <c r="M24" s="98"/>
      <c r="N24" s="104"/>
      <c r="O24" s="105">
        <v>0</v>
      </c>
      <c r="P24" s="101"/>
      <c r="Q24" s="101"/>
      <c r="R24" s="101"/>
      <c r="S24" s="101"/>
      <c r="T24" s="101"/>
      <c r="U24" s="101"/>
      <c r="V24" s="101"/>
      <c r="W24" s="101"/>
      <c r="X24" s="101"/>
      <c r="Y24" s="101"/>
      <c r="Z24" s="101"/>
      <c r="AA24" s="101"/>
      <c r="AB24" s="101"/>
      <c r="AC24" s="101"/>
      <c r="AD24" s="101"/>
      <c r="AE24" s="101"/>
      <c r="AF24" s="101"/>
      <c r="AG24" s="6"/>
      <c r="AH24" s="6">
        <v>1</v>
      </c>
      <c r="AI24" s="6"/>
      <c r="AJ24" s="6"/>
    </row>
    <row r="25" ht="39" customHeight="1" spans="1:36">
      <c r="A25" s="22"/>
      <c r="B25" s="22" t="s">
        <v>112</v>
      </c>
      <c r="C25" s="23">
        <f t="shared" ref="C25:AD25" si="2">SUM(C18:C24)</f>
        <v>686</v>
      </c>
      <c r="D25" s="95">
        <f t="shared" si="2"/>
        <v>760</v>
      </c>
      <c r="E25" s="95">
        <f t="shared" si="2"/>
        <v>758</v>
      </c>
      <c r="F25" s="95">
        <f t="shared" si="2"/>
        <v>15</v>
      </c>
      <c r="G25" s="95">
        <f t="shared" si="2"/>
        <v>13</v>
      </c>
      <c r="H25" s="95">
        <f t="shared" si="2"/>
        <v>17</v>
      </c>
      <c r="I25" s="16">
        <f t="shared" si="2"/>
        <v>49</v>
      </c>
      <c r="J25" s="95">
        <f t="shared" si="2"/>
        <v>59</v>
      </c>
      <c r="K25" s="95">
        <f t="shared" si="2"/>
        <v>59</v>
      </c>
      <c r="L25" s="95">
        <f t="shared" si="2"/>
        <v>16</v>
      </c>
      <c r="M25" s="106">
        <v>36</v>
      </c>
      <c r="N25" s="104">
        <f>SUM(N18:N24)</f>
        <v>34</v>
      </c>
      <c r="O25" s="107">
        <f t="shared" si="2"/>
        <v>29</v>
      </c>
      <c r="P25" s="106">
        <f t="shared" si="2"/>
        <v>4</v>
      </c>
      <c r="Q25" s="106">
        <f t="shared" si="2"/>
        <v>6</v>
      </c>
      <c r="R25" s="106">
        <f t="shared" si="2"/>
        <v>4</v>
      </c>
      <c r="S25" s="106">
        <f t="shared" si="2"/>
        <v>5</v>
      </c>
      <c r="T25" s="106">
        <f t="shared" si="2"/>
        <v>1</v>
      </c>
      <c r="U25" s="106">
        <f t="shared" si="2"/>
        <v>2</v>
      </c>
      <c r="V25" s="106">
        <f t="shared" si="2"/>
        <v>1</v>
      </c>
      <c r="W25" s="106">
        <f t="shared" si="2"/>
        <v>1</v>
      </c>
      <c r="X25" s="106">
        <f t="shared" si="2"/>
        <v>2</v>
      </c>
      <c r="Y25" s="106">
        <f t="shared" si="2"/>
        <v>3</v>
      </c>
      <c r="Z25" s="106">
        <f t="shared" si="2"/>
        <v>1</v>
      </c>
      <c r="AA25" s="106">
        <f t="shared" si="2"/>
        <v>2</v>
      </c>
      <c r="AB25" s="106">
        <f t="shared" si="2"/>
        <v>1</v>
      </c>
      <c r="AC25" s="106">
        <f t="shared" si="2"/>
        <v>1</v>
      </c>
      <c r="AD25" s="106">
        <f t="shared" si="2"/>
        <v>0</v>
      </c>
      <c r="AE25" s="101">
        <f t="shared" si="0"/>
        <v>34</v>
      </c>
      <c r="AF25" s="106"/>
      <c r="AG25" s="6"/>
      <c r="AH25" s="6"/>
      <c r="AI25" s="6"/>
      <c r="AJ25" s="6"/>
    </row>
    <row r="26" ht="39" hidden="1" customHeight="1" spans="1:36">
      <c r="A26" s="4">
        <v>21</v>
      </c>
      <c r="B26" s="24" t="s">
        <v>113</v>
      </c>
      <c r="C26" s="24">
        <v>14</v>
      </c>
      <c r="D26" s="95">
        <v>49</v>
      </c>
      <c r="E26" s="95">
        <v>49</v>
      </c>
      <c r="F26" s="95"/>
      <c r="G26" s="95"/>
      <c r="H26" s="95"/>
      <c r="I26" s="16"/>
      <c r="J26" s="95"/>
      <c r="K26" s="95"/>
      <c r="L26" s="95"/>
      <c r="M26" s="108"/>
      <c r="N26" s="104"/>
      <c r="O26" s="109"/>
      <c r="P26" s="109"/>
      <c r="Q26" s="109"/>
      <c r="R26" s="109"/>
      <c r="S26" s="109"/>
      <c r="T26" s="109"/>
      <c r="U26" s="109"/>
      <c r="V26" s="109"/>
      <c r="W26" s="109"/>
      <c r="X26" s="109"/>
      <c r="Y26" s="109"/>
      <c r="Z26" s="109"/>
      <c r="AA26" s="109"/>
      <c r="AB26" s="109"/>
      <c r="AC26" s="109"/>
      <c r="AD26" s="109"/>
      <c r="AE26" s="109"/>
      <c r="AF26" s="109"/>
      <c r="AG26" s="6"/>
      <c r="AH26" s="6"/>
      <c r="AI26" s="6"/>
      <c r="AJ26" s="6"/>
    </row>
    <row r="27" ht="39" hidden="1" customHeight="1" spans="1:36">
      <c r="A27" s="4">
        <v>22</v>
      </c>
      <c r="B27" s="24" t="s">
        <v>114</v>
      </c>
      <c r="C27" s="24">
        <v>7</v>
      </c>
      <c r="D27" s="95">
        <v>36</v>
      </c>
      <c r="E27" s="95">
        <v>35</v>
      </c>
      <c r="F27" s="95"/>
      <c r="G27" s="95"/>
      <c r="H27" s="95"/>
      <c r="I27" s="16"/>
      <c r="J27" s="95"/>
      <c r="K27" s="95"/>
      <c r="L27" s="95"/>
      <c r="M27" s="108"/>
      <c r="N27" s="104"/>
      <c r="O27" s="109"/>
      <c r="P27" s="109"/>
      <c r="Q27" s="109"/>
      <c r="R27" s="109"/>
      <c r="S27" s="109"/>
      <c r="T27" s="109"/>
      <c r="U27" s="109"/>
      <c r="V27" s="109"/>
      <c r="W27" s="109"/>
      <c r="X27" s="109"/>
      <c r="Y27" s="109"/>
      <c r="Z27" s="109"/>
      <c r="AA27" s="109"/>
      <c r="AB27" s="109"/>
      <c r="AC27" s="109"/>
      <c r="AD27" s="109"/>
      <c r="AE27" s="109"/>
      <c r="AF27" s="109"/>
      <c r="AG27" s="6"/>
      <c r="AH27" s="6"/>
      <c r="AI27" s="6"/>
      <c r="AJ27" s="6"/>
    </row>
    <row r="28" ht="39" hidden="1" customHeight="1" spans="1:36">
      <c r="A28" s="4"/>
      <c r="B28" s="24" t="s">
        <v>114</v>
      </c>
      <c r="C28" s="24"/>
      <c r="D28" s="95"/>
      <c r="E28" s="95">
        <v>2</v>
      </c>
      <c r="F28" s="95"/>
      <c r="G28" s="95"/>
      <c r="H28" s="95"/>
      <c r="I28" s="16"/>
      <c r="J28" s="95"/>
      <c r="K28" s="95"/>
      <c r="L28" s="95"/>
      <c r="M28" s="108"/>
      <c r="N28" s="104"/>
      <c r="O28" s="109"/>
      <c r="P28" s="109"/>
      <c r="Q28" s="109"/>
      <c r="R28" s="109"/>
      <c r="S28" s="109"/>
      <c r="T28" s="109"/>
      <c r="U28" s="109"/>
      <c r="V28" s="109"/>
      <c r="W28" s="109"/>
      <c r="X28" s="109"/>
      <c r="Y28" s="109"/>
      <c r="Z28" s="109"/>
      <c r="AA28" s="109"/>
      <c r="AB28" s="109"/>
      <c r="AC28" s="109"/>
      <c r="AD28" s="109"/>
      <c r="AE28" s="109"/>
      <c r="AF28" s="109"/>
      <c r="AG28" s="6"/>
      <c r="AH28" s="6"/>
      <c r="AI28" s="6"/>
      <c r="AJ28" s="6"/>
    </row>
    <row r="29" ht="39" hidden="1" customHeight="1" spans="1:36">
      <c r="A29" s="3"/>
      <c r="B29" s="3" t="s">
        <v>115</v>
      </c>
      <c r="C29" s="4">
        <f>SUM(C26:C27)</f>
        <v>21</v>
      </c>
      <c r="D29" s="95">
        <f>SUM(D26:D27)</f>
        <v>85</v>
      </c>
      <c r="E29" s="95">
        <f>SUM(E26:E28)</f>
        <v>86</v>
      </c>
      <c r="F29" s="95"/>
      <c r="G29" s="95"/>
      <c r="H29" s="95"/>
      <c r="I29" s="16"/>
      <c r="J29" s="95"/>
      <c r="K29" s="95"/>
      <c r="L29" s="95"/>
      <c r="M29" s="110"/>
      <c r="N29" s="104"/>
      <c r="O29" s="101"/>
      <c r="P29" s="101"/>
      <c r="Q29" s="101"/>
      <c r="R29" s="101"/>
      <c r="S29" s="101"/>
      <c r="T29" s="101"/>
      <c r="U29" s="101"/>
      <c r="V29" s="101"/>
      <c r="W29" s="101"/>
      <c r="X29" s="101"/>
      <c r="Y29" s="101"/>
      <c r="Z29" s="101"/>
      <c r="AA29" s="101"/>
      <c r="AB29" s="101"/>
      <c r="AC29" s="101"/>
      <c r="AD29" s="101"/>
      <c r="AE29" s="101"/>
      <c r="AF29" s="101"/>
      <c r="AG29" s="6"/>
      <c r="AH29" s="6"/>
      <c r="AI29" s="6"/>
      <c r="AJ29" s="6"/>
    </row>
    <row r="30" ht="39" hidden="1" customHeight="1" spans="1:36">
      <c r="A30" s="3"/>
      <c r="B30" s="3" t="s">
        <v>116</v>
      </c>
      <c r="C30" s="4"/>
      <c r="D30" s="95"/>
      <c r="E30" s="95">
        <v>51</v>
      </c>
      <c r="F30" s="95"/>
      <c r="G30" s="95"/>
      <c r="H30" s="95"/>
      <c r="I30" s="16"/>
      <c r="J30" s="95"/>
      <c r="K30" s="95"/>
      <c r="L30" s="95"/>
      <c r="M30" s="110"/>
      <c r="N30" s="104"/>
      <c r="O30" s="101"/>
      <c r="P30" s="101"/>
      <c r="Q30" s="101"/>
      <c r="R30" s="101"/>
      <c r="S30" s="101"/>
      <c r="T30" s="101"/>
      <c r="U30" s="101"/>
      <c r="V30" s="101"/>
      <c r="W30" s="101"/>
      <c r="X30" s="101"/>
      <c r="Y30" s="101"/>
      <c r="Z30" s="101"/>
      <c r="AA30" s="101"/>
      <c r="AB30" s="101"/>
      <c r="AC30" s="101"/>
      <c r="AD30" s="101"/>
      <c r="AE30" s="101"/>
      <c r="AF30" s="101"/>
      <c r="AG30" s="6"/>
      <c r="AH30" s="6"/>
      <c r="AI30" s="6"/>
      <c r="AJ30" s="6"/>
    </row>
    <row r="31" ht="39" customHeight="1" spans="1:36">
      <c r="A31" s="25"/>
      <c r="B31" s="15" t="s">
        <v>117</v>
      </c>
      <c r="C31" s="26">
        <f t="shared" ref="C31:H31" si="3">C17+C25</f>
        <v>1559</v>
      </c>
      <c r="D31" s="27">
        <f t="shared" si="3"/>
        <v>1635</v>
      </c>
      <c r="E31" s="115">
        <f t="shared" si="3"/>
        <v>1629</v>
      </c>
      <c r="F31" s="27">
        <f t="shared" si="3"/>
        <v>43</v>
      </c>
      <c r="G31" s="27">
        <f t="shared" si="3"/>
        <v>26</v>
      </c>
      <c r="H31" s="27">
        <f t="shared" si="3"/>
        <v>26</v>
      </c>
      <c r="I31" s="27">
        <f t="shared" ref="I31:AE31" si="4">I17+I25+I29</f>
        <v>78</v>
      </c>
      <c r="J31" s="27">
        <f t="shared" si="4"/>
        <v>94</v>
      </c>
      <c r="K31" s="27">
        <f t="shared" si="4"/>
        <v>94</v>
      </c>
      <c r="L31" s="115">
        <f t="shared" si="4"/>
        <v>24</v>
      </c>
      <c r="M31" s="26">
        <v>119</v>
      </c>
      <c r="N31" s="111">
        <f t="shared" si="4"/>
        <v>70</v>
      </c>
      <c r="O31" s="26">
        <f t="shared" si="4"/>
        <v>65</v>
      </c>
      <c r="P31" s="26">
        <f t="shared" si="4"/>
        <v>13</v>
      </c>
      <c r="Q31" s="26">
        <f t="shared" si="4"/>
        <v>14</v>
      </c>
      <c r="R31" s="26">
        <f t="shared" si="4"/>
        <v>7</v>
      </c>
      <c r="S31" s="26">
        <f t="shared" si="4"/>
        <v>7</v>
      </c>
      <c r="T31" s="26">
        <f t="shared" si="4"/>
        <v>4</v>
      </c>
      <c r="U31" s="26">
        <f t="shared" si="4"/>
        <v>8</v>
      </c>
      <c r="V31" s="26">
        <f t="shared" si="4"/>
        <v>3</v>
      </c>
      <c r="W31" s="26">
        <f t="shared" si="4"/>
        <v>4</v>
      </c>
      <c r="X31" s="26">
        <f t="shared" si="4"/>
        <v>2</v>
      </c>
      <c r="Y31" s="26">
        <f t="shared" si="4"/>
        <v>3</v>
      </c>
      <c r="Z31" s="26">
        <f t="shared" si="4"/>
        <v>1</v>
      </c>
      <c r="AA31" s="26">
        <f t="shared" si="4"/>
        <v>2</v>
      </c>
      <c r="AB31" s="26">
        <f t="shared" si="4"/>
        <v>1</v>
      </c>
      <c r="AC31" s="26">
        <f t="shared" si="4"/>
        <v>1</v>
      </c>
      <c r="AD31" s="26">
        <f t="shared" si="4"/>
        <v>0</v>
      </c>
      <c r="AE31" s="26">
        <f t="shared" si="4"/>
        <v>70</v>
      </c>
      <c r="AF31" s="26"/>
      <c r="AG31" s="6">
        <f>SUM(AG3:AG30)</f>
        <v>6</v>
      </c>
      <c r="AH31" s="6">
        <f>SUM(AH3:AH30)</f>
        <v>26</v>
      </c>
      <c r="AI31" s="6">
        <f>SUM(AI3:AI30)</f>
        <v>14</v>
      </c>
      <c r="AJ31" s="6">
        <f>SUM(AJ3:AJ30)</f>
        <v>8</v>
      </c>
    </row>
    <row r="32" ht="54" customHeight="1" spans="1:36">
      <c r="A32" s="116" t="s">
        <v>177</v>
      </c>
      <c r="B32" s="116"/>
      <c r="C32" s="116"/>
      <c r="D32" s="116"/>
      <c r="E32" s="116"/>
      <c r="F32" s="116"/>
      <c r="G32" s="116"/>
      <c r="H32" s="116"/>
      <c r="I32" s="116"/>
      <c r="J32" s="116"/>
      <c r="K32" s="116"/>
      <c r="L32" s="116"/>
      <c r="M32" s="116"/>
      <c r="N32" s="116"/>
      <c r="O32" s="116"/>
      <c r="P32" s="116"/>
      <c r="Q32" s="116"/>
      <c r="R32" s="116"/>
      <c r="S32" s="116"/>
      <c r="T32" s="116"/>
      <c r="U32" s="116"/>
      <c r="V32" s="116"/>
      <c r="W32" s="116"/>
      <c r="X32" s="116"/>
      <c r="Y32" s="116"/>
      <c r="Z32" s="116"/>
      <c r="AA32" s="116"/>
      <c r="AB32" s="116"/>
      <c r="AC32" s="116"/>
      <c r="AD32" s="116"/>
      <c r="AE32" s="116"/>
      <c r="AF32" s="116"/>
      <c r="AG32" s="116"/>
      <c r="AH32" s="116"/>
      <c r="AI32" s="116"/>
      <c r="AJ32" s="116"/>
    </row>
  </sheetData>
  <mergeCells count="2">
    <mergeCell ref="A1:AJ1"/>
    <mergeCell ref="A32:AJ32"/>
  </mergeCells>
  <pageMargins left="0.7" right="0.7" top="0.75" bottom="0.4" header="0.3" footer="0.3"/>
  <pageSetup paperSize="9" scale="45" fitToHeight="0"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L95"/>
  <sheetViews>
    <sheetView topLeftCell="A67" workbookViewId="0">
      <selection activeCell="Y16" sqref="Y16"/>
    </sheetView>
  </sheetViews>
  <sheetFormatPr defaultColWidth="9" defaultRowHeight="14.25"/>
  <cols>
    <col min="1" max="1" width="5.5"/>
    <col min="2" max="2" width="9.5"/>
    <col min="3" max="4" width="5.5"/>
    <col min="5" max="5" width="9.5"/>
    <col min="6" max="6" width="31.625"/>
    <col min="7" max="7" width="7.5"/>
    <col min="8" max="8" width="5.5"/>
    <col min="9" max="9" width="7.5"/>
    <col min="10" max="11" width="11.625"/>
    <col min="12" max="12" width="5.5"/>
    <col min="13" max="13" width="13.875"/>
    <col min="14" max="15" width="5.5"/>
    <col min="16" max="16" width="7.5"/>
    <col min="17" max="18" width="9.5"/>
    <col min="19" max="19" width="16.125"/>
    <col min="20" max="20" width="11.625"/>
    <col min="21" max="21" width="13.875"/>
    <col min="22" max="23" width="5.5"/>
    <col min="24" max="24" width="9.5"/>
    <col min="25" max="25" width="11.625"/>
    <col min="26" max="26" width="13.875"/>
    <col min="27" max="27" width="16.125"/>
    <col min="28" max="29" width="9.5"/>
    <col min="30" max="33" width="13.875"/>
    <col min="34" max="34" width="7.5"/>
    <col min="35" max="35" width="5.5"/>
    <col min="36" max="36" width="11.625"/>
    <col min="37" max="37" width="13.875"/>
    <col min="38" max="38" width="18.375"/>
  </cols>
  <sheetData>
    <row r="1" spans="1:38">
      <c r="A1" s="112" t="s">
        <v>178</v>
      </c>
      <c r="B1" s="112" t="s">
        <v>179</v>
      </c>
      <c r="C1" s="112" t="s">
        <v>180</v>
      </c>
      <c r="D1" s="112" t="s">
        <v>181</v>
      </c>
      <c r="E1" s="112" t="s">
        <v>182</v>
      </c>
      <c r="F1" s="112" t="s">
        <v>183</v>
      </c>
      <c r="G1" s="112" t="s">
        <v>184</v>
      </c>
      <c r="H1" s="112" t="s">
        <v>185</v>
      </c>
      <c r="I1" s="112" t="s">
        <v>186</v>
      </c>
      <c r="J1" s="112" t="s">
        <v>187</v>
      </c>
      <c r="K1" s="112" t="s">
        <v>188</v>
      </c>
      <c r="L1" s="112" t="s">
        <v>9</v>
      </c>
      <c r="M1" s="112" t="s">
        <v>189</v>
      </c>
      <c r="N1" s="112" t="s">
        <v>190</v>
      </c>
      <c r="O1" s="112" t="s">
        <v>191</v>
      </c>
      <c r="P1" s="112" t="s">
        <v>192</v>
      </c>
      <c r="Q1" s="112" t="s">
        <v>193</v>
      </c>
      <c r="R1" s="112" t="s">
        <v>194</v>
      </c>
      <c r="S1" s="112" t="s">
        <v>195</v>
      </c>
      <c r="T1" s="112" t="s">
        <v>196</v>
      </c>
      <c r="U1" s="112" t="s">
        <v>197</v>
      </c>
      <c r="V1" s="112" t="s">
        <v>198</v>
      </c>
      <c r="W1" s="112" t="s">
        <v>199</v>
      </c>
      <c r="X1" s="112" t="s">
        <v>200</v>
      </c>
      <c r="Y1" s="112" t="s">
        <v>201</v>
      </c>
      <c r="Z1" s="112" t="s">
        <v>202</v>
      </c>
      <c r="AA1" s="112" t="s">
        <v>203</v>
      </c>
      <c r="AB1" s="112" t="s">
        <v>204</v>
      </c>
      <c r="AC1" s="112" t="s">
        <v>205</v>
      </c>
      <c r="AD1" s="112" t="s">
        <v>206</v>
      </c>
      <c r="AE1" s="112" t="s">
        <v>207</v>
      </c>
      <c r="AF1" s="112" t="s">
        <v>208</v>
      </c>
      <c r="AG1" s="112" t="s">
        <v>209</v>
      </c>
      <c r="AH1" s="112" t="s">
        <v>210</v>
      </c>
      <c r="AI1" s="112" t="s">
        <v>211</v>
      </c>
      <c r="AJ1" s="112" t="s">
        <v>212</v>
      </c>
      <c r="AK1" s="112" t="s">
        <v>213</v>
      </c>
      <c r="AL1" s="112" t="s">
        <v>214</v>
      </c>
    </row>
    <row r="2" spans="1:38">
      <c r="A2" s="112">
        <v>2764</v>
      </c>
      <c r="B2" s="112" t="s">
        <v>215</v>
      </c>
      <c r="C2" s="112" t="s">
        <v>216</v>
      </c>
      <c r="D2" s="112" t="s">
        <v>217</v>
      </c>
      <c r="E2" s="112" t="s">
        <v>218</v>
      </c>
      <c r="F2" s="112" t="s">
        <v>88</v>
      </c>
      <c r="G2" s="112" t="s">
        <v>219</v>
      </c>
      <c r="H2" s="112" t="s">
        <v>220</v>
      </c>
      <c r="I2" s="112" t="s">
        <v>221</v>
      </c>
      <c r="J2" s="112" t="s">
        <v>222</v>
      </c>
      <c r="K2" s="113">
        <v>24929</v>
      </c>
      <c r="L2" s="112">
        <v>54</v>
      </c>
      <c r="M2" s="113">
        <v>32325</v>
      </c>
      <c r="N2" s="112" t="s">
        <v>223</v>
      </c>
      <c r="O2" s="112" t="s">
        <v>224</v>
      </c>
      <c r="P2" s="112"/>
      <c r="Q2" s="112"/>
      <c r="R2" s="112"/>
      <c r="S2" s="112" t="s">
        <v>225</v>
      </c>
      <c r="T2" s="112"/>
      <c r="U2" s="112" t="s">
        <v>226</v>
      </c>
      <c r="V2" s="112">
        <v>34</v>
      </c>
      <c r="W2" s="112">
        <v>0</v>
      </c>
      <c r="X2" s="112" t="s">
        <v>227</v>
      </c>
      <c r="Y2" s="113">
        <v>35612</v>
      </c>
      <c r="Z2" s="112"/>
      <c r="AA2" s="112"/>
      <c r="AB2" s="112"/>
      <c r="AC2" s="112"/>
      <c r="AD2" s="112"/>
      <c r="AE2" s="112"/>
      <c r="AF2" s="112"/>
      <c r="AG2" s="112"/>
      <c r="AH2" s="112"/>
      <c r="AI2" s="112" t="s">
        <v>228</v>
      </c>
      <c r="AJ2" s="112"/>
      <c r="AK2" s="113">
        <v>45017</v>
      </c>
      <c r="AL2" s="113">
        <v>45047</v>
      </c>
    </row>
    <row r="3" spans="1:38">
      <c r="A3" s="112">
        <v>1261</v>
      </c>
      <c r="B3" s="112" t="s">
        <v>215</v>
      </c>
      <c r="C3" s="112" t="s">
        <v>216</v>
      </c>
      <c r="D3" s="112" t="s">
        <v>217</v>
      </c>
      <c r="E3" s="112" t="s">
        <v>218</v>
      </c>
      <c r="F3" s="112" t="s">
        <v>88</v>
      </c>
      <c r="G3" s="112" t="s">
        <v>229</v>
      </c>
      <c r="H3" s="112" t="s">
        <v>220</v>
      </c>
      <c r="I3" s="112" t="s">
        <v>230</v>
      </c>
      <c r="J3" s="112" t="s">
        <v>231</v>
      </c>
      <c r="K3" s="113">
        <v>25020</v>
      </c>
      <c r="L3" s="112">
        <v>54</v>
      </c>
      <c r="M3" s="113">
        <v>33451</v>
      </c>
      <c r="N3" s="112" t="s">
        <v>223</v>
      </c>
      <c r="O3" s="112" t="s">
        <v>224</v>
      </c>
      <c r="P3" s="112"/>
      <c r="Q3" s="112"/>
      <c r="R3" s="112"/>
      <c r="S3" s="112" t="s">
        <v>225</v>
      </c>
      <c r="T3" s="112"/>
      <c r="U3" s="112" t="s">
        <v>226</v>
      </c>
      <c r="V3" s="112">
        <v>31</v>
      </c>
      <c r="W3" s="112">
        <v>0</v>
      </c>
      <c r="X3" s="112" t="s">
        <v>232</v>
      </c>
      <c r="Y3" s="112"/>
      <c r="Z3" s="112"/>
      <c r="AA3" s="112"/>
      <c r="AB3" s="112"/>
      <c r="AC3" s="112"/>
      <c r="AD3" s="112"/>
      <c r="AE3" s="112"/>
      <c r="AF3" s="112"/>
      <c r="AG3" s="112"/>
      <c r="AH3" s="112"/>
      <c r="AI3" s="112" t="s">
        <v>228</v>
      </c>
      <c r="AJ3" s="112"/>
      <c r="AK3" s="113">
        <v>45108</v>
      </c>
      <c r="AL3" s="113">
        <v>45139</v>
      </c>
    </row>
    <row r="4" spans="1:38">
      <c r="A4" s="112">
        <v>1003</v>
      </c>
      <c r="B4" s="112" t="s">
        <v>215</v>
      </c>
      <c r="C4" s="112" t="s">
        <v>216</v>
      </c>
      <c r="D4" s="112" t="s">
        <v>217</v>
      </c>
      <c r="E4" s="112" t="s">
        <v>218</v>
      </c>
      <c r="F4" s="112" t="s">
        <v>88</v>
      </c>
      <c r="G4" s="112" t="s">
        <v>233</v>
      </c>
      <c r="H4" s="112" t="s">
        <v>234</v>
      </c>
      <c r="I4" s="112" t="s">
        <v>230</v>
      </c>
      <c r="J4" s="112" t="s">
        <v>235</v>
      </c>
      <c r="K4" s="113">
        <v>23043</v>
      </c>
      <c r="L4" s="112">
        <v>59</v>
      </c>
      <c r="M4" s="113">
        <v>29830</v>
      </c>
      <c r="N4" s="112" t="s">
        <v>223</v>
      </c>
      <c r="O4" s="112" t="s">
        <v>224</v>
      </c>
      <c r="P4" s="112"/>
      <c r="Q4" s="112"/>
      <c r="R4" s="112"/>
      <c r="S4" s="112" t="s">
        <v>225</v>
      </c>
      <c r="T4" s="112"/>
      <c r="U4" s="112" t="s">
        <v>226</v>
      </c>
      <c r="V4" s="112">
        <v>41</v>
      </c>
      <c r="W4" s="112">
        <v>0</v>
      </c>
      <c r="X4" s="112" t="s">
        <v>227</v>
      </c>
      <c r="Y4" s="113">
        <v>35125</v>
      </c>
      <c r="Z4" s="112"/>
      <c r="AA4" s="112"/>
      <c r="AB4" s="112"/>
      <c r="AC4" s="112"/>
      <c r="AD4" s="112"/>
      <c r="AE4" s="112"/>
      <c r="AF4" s="112"/>
      <c r="AG4" s="112"/>
      <c r="AH4" s="112"/>
      <c r="AI4" s="112" t="s">
        <v>228</v>
      </c>
      <c r="AJ4" s="112"/>
      <c r="AK4" s="113">
        <v>44958</v>
      </c>
      <c r="AL4" s="113">
        <v>44986</v>
      </c>
    </row>
    <row r="5" spans="1:38">
      <c r="A5" s="112">
        <v>1246</v>
      </c>
      <c r="B5" s="112" t="s">
        <v>215</v>
      </c>
      <c r="C5" s="112" t="s">
        <v>216</v>
      </c>
      <c r="D5" s="112" t="s">
        <v>217</v>
      </c>
      <c r="E5" s="112" t="s">
        <v>218</v>
      </c>
      <c r="F5" s="112" t="s">
        <v>88</v>
      </c>
      <c r="G5" s="112" t="s">
        <v>236</v>
      </c>
      <c r="H5" s="112" t="s">
        <v>220</v>
      </c>
      <c r="I5" s="112" t="s">
        <v>230</v>
      </c>
      <c r="J5" s="112" t="s">
        <v>231</v>
      </c>
      <c r="K5" s="113">
        <v>24898</v>
      </c>
      <c r="L5" s="112">
        <v>54</v>
      </c>
      <c r="M5" s="113">
        <v>33359</v>
      </c>
      <c r="N5" s="112" t="s">
        <v>223</v>
      </c>
      <c r="O5" s="112" t="s">
        <v>224</v>
      </c>
      <c r="P5" s="112"/>
      <c r="Q5" s="112"/>
      <c r="R5" s="112"/>
      <c r="S5" s="112" t="s">
        <v>225</v>
      </c>
      <c r="T5" s="112"/>
      <c r="U5" s="112" t="s">
        <v>226</v>
      </c>
      <c r="V5" s="112">
        <v>31</v>
      </c>
      <c r="W5" s="112">
        <v>0</v>
      </c>
      <c r="X5" s="112" t="s">
        <v>232</v>
      </c>
      <c r="Y5" s="112"/>
      <c r="Z5" s="112"/>
      <c r="AA5" s="112"/>
      <c r="AB5" s="112"/>
      <c r="AC5" s="112"/>
      <c r="AD5" s="112"/>
      <c r="AE5" s="112"/>
      <c r="AF5" s="112"/>
      <c r="AG5" s="112"/>
      <c r="AH5" s="112"/>
      <c r="AI5" s="112" t="s">
        <v>228</v>
      </c>
      <c r="AJ5" s="112"/>
      <c r="AK5" s="113">
        <v>44986</v>
      </c>
      <c r="AL5" s="113">
        <v>45017</v>
      </c>
    </row>
    <row r="6" spans="1:38">
      <c r="A6" s="112">
        <v>1515</v>
      </c>
      <c r="B6" s="112" t="s">
        <v>215</v>
      </c>
      <c r="C6" s="112" t="s">
        <v>216</v>
      </c>
      <c r="D6" s="112" t="s">
        <v>217</v>
      </c>
      <c r="E6" s="112" t="s">
        <v>218</v>
      </c>
      <c r="F6" s="112" t="s">
        <v>88</v>
      </c>
      <c r="G6" s="112" t="s">
        <v>237</v>
      </c>
      <c r="H6" s="112" t="s">
        <v>220</v>
      </c>
      <c r="I6" s="112" t="s">
        <v>230</v>
      </c>
      <c r="J6" s="112" t="s">
        <v>238</v>
      </c>
      <c r="K6" s="113">
        <v>24869</v>
      </c>
      <c r="L6" s="112">
        <v>54</v>
      </c>
      <c r="M6" s="113">
        <v>33359</v>
      </c>
      <c r="N6" s="112" t="s">
        <v>223</v>
      </c>
      <c r="O6" s="112" t="s">
        <v>224</v>
      </c>
      <c r="P6" s="112"/>
      <c r="Q6" s="112"/>
      <c r="R6" s="112"/>
      <c r="S6" s="112" t="s">
        <v>225</v>
      </c>
      <c r="T6" s="112"/>
      <c r="U6" s="112" t="s">
        <v>226</v>
      </c>
      <c r="V6" s="112">
        <v>31</v>
      </c>
      <c r="W6" s="112">
        <v>0</v>
      </c>
      <c r="X6" s="112" t="s">
        <v>227</v>
      </c>
      <c r="Y6" s="113">
        <v>39630</v>
      </c>
      <c r="Z6" s="112"/>
      <c r="AA6" s="112"/>
      <c r="AB6" s="112"/>
      <c r="AC6" s="112"/>
      <c r="AD6" s="112"/>
      <c r="AE6" s="112"/>
      <c r="AF6" s="112"/>
      <c r="AG6" s="112"/>
      <c r="AH6" s="112"/>
      <c r="AI6" s="112" t="s">
        <v>228</v>
      </c>
      <c r="AJ6" s="112"/>
      <c r="AK6" s="113">
        <v>44958</v>
      </c>
      <c r="AL6" s="113">
        <v>44986</v>
      </c>
    </row>
    <row r="7" spans="1:38">
      <c r="A7" s="112">
        <v>1554</v>
      </c>
      <c r="B7" s="112" t="s">
        <v>215</v>
      </c>
      <c r="C7" s="112" t="s">
        <v>216</v>
      </c>
      <c r="D7" s="112" t="s">
        <v>217</v>
      </c>
      <c r="E7" s="112" t="s">
        <v>239</v>
      </c>
      <c r="F7" s="112" t="s">
        <v>89</v>
      </c>
      <c r="G7" s="112" t="s">
        <v>240</v>
      </c>
      <c r="H7" s="112" t="s">
        <v>220</v>
      </c>
      <c r="I7" s="112" t="s">
        <v>230</v>
      </c>
      <c r="J7" s="112" t="s">
        <v>231</v>
      </c>
      <c r="K7" s="113">
        <v>24990</v>
      </c>
      <c r="L7" s="112">
        <v>54</v>
      </c>
      <c r="M7" s="113">
        <v>34547</v>
      </c>
      <c r="N7" s="112" t="s">
        <v>223</v>
      </c>
      <c r="O7" s="112" t="s">
        <v>224</v>
      </c>
      <c r="P7" s="112"/>
      <c r="Q7" s="112"/>
      <c r="R7" s="112"/>
      <c r="S7" s="112" t="s">
        <v>225</v>
      </c>
      <c r="T7" s="112"/>
      <c r="U7" s="112" t="s">
        <v>226</v>
      </c>
      <c r="V7" s="112">
        <v>28</v>
      </c>
      <c r="W7" s="112">
        <v>0</v>
      </c>
      <c r="X7" s="112" t="s">
        <v>232</v>
      </c>
      <c r="Y7" s="112"/>
      <c r="Z7" s="112"/>
      <c r="AA7" s="112"/>
      <c r="AB7" s="112"/>
      <c r="AC7" s="112"/>
      <c r="AD7" s="112"/>
      <c r="AE7" s="112"/>
      <c r="AF7" s="112"/>
      <c r="AG7" s="112"/>
      <c r="AH7" s="112"/>
      <c r="AI7" s="112" t="s">
        <v>228</v>
      </c>
      <c r="AJ7" s="112"/>
      <c r="AK7" s="113">
        <v>45078</v>
      </c>
      <c r="AL7" s="113">
        <v>45108</v>
      </c>
    </row>
    <row r="8" spans="1:38">
      <c r="A8" s="112">
        <v>1245</v>
      </c>
      <c r="B8" s="112" t="s">
        <v>215</v>
      </c>
      <c r="C8" s="112" t="s">
        <v>216</v>
      </c>
      <c r="D8" s="112" t="s">
        <v>217</v>
      </c>
      <c r="E8" s="112" t="s">
        <v>239</v>
      </c>
      <c r="F8" s="112" t="s">
        <v>89</v>
      </c>
      <c r="G8" s="112" t="s">
        <v>241</v>
      </c>
      <c r="H8" s="112" t="s">
        <v>220</v>
      </c>
      <c r="I8" s="112" t="s">
        <v>230</v>
      </c>
      <c r="J8" s="112" t="s">
        <v>242</v>
      </c>
      <c r="K8" s="113">
        <v>24898</v>
      </c>
      <c r="L8" s="112">
        <v>54</v>
      </c>
      <c r="M8" s="113">
        <v>33482</v>
      </c>
      <c r="N8" s="112" t="s">
        <v>223</v>
      </c>
      <c r="O8" s="112" t="s">
        <v>224</v>
      </c>
      <c r="P8" s="112"/>
      <c r="Q8" s="112"/>
      <c r="R8" s="112"/>
      <c r="S8" s="112" t="s">
        <v>225</v>
      </c>
      <c r="T8" s="112"/>
      <c r="U8" s="112" t="s">
        <v>226</v>
      </c>
      <c r="V8" s="112">
        <v>31</v>
      </c>
      <c r="W8" s="112">
        <v>0</v>
      </c>
      <c r="X8" s="112" t="s">
        <v>232</v>
      </c>
      <c r="Y8" s="112"/>
      <c r="Z8" s="112"/>
      <c r="AA8" s="112"/>
      <c r="AB8" s="112"/>
      <c r="AC8" s="112"/>
      <c r="AD8" s="112"/>
      <c r="AE8" s="112"/>
      <c r="AF8" s="112"/>
      <c r="AG8" s="112"/>
      <c r="AH8" s="112"/>
      <c r="AI8" s="112" t="s">
        <v>228</v>
      </c>
      <c r="AJ8" s="112"/>
      <c r="AK8" s="113">
        <v>44986</v>
      </c>
      <c r="AL8" s="113">
        <v>45017</v>
      </c>
    </row>
    <row r="9" spans="1:38">
      <c r="A9" s="112">
        <v>1236</v>
      </c>
      <c r="B9" s="112" t="s">
        <v>215</v>
      </c>
      <c r="C9" s="112" t="s">
        <v>216</v>
      </c>
      <c r="D9" s="112" t="s">
        <v>217</v>
      </c>
      <c r="E9" s="112" t="s">
        <v>239</v>
      </c>
      <c r="F9" s="112" t="s">
        <v>89</v>
      </c>
      <c r="G9" s="112" t="s">
        <v>243</v>
      </c>
      <c r="H9" s="112" t="s">
        <v>220</v>
      </c>
      <c r="I9" s="112" t="s">
        <v>230</v>
      </c>
      <c r="J9" s="112" t="s">
        <v>244</v>
      </c>
      <c r="K9" s="113">
        <v>24869</v>
      </c>
      <c r="L9" s="112">
        <v>54</v>
      </c>
      <c r="M9" s="113">
        <v>30742</v>
      </c>
      <c r="N9" s="112" t="s">
        <v>223</v>
      </c>
      <c r="O9" s="112" t="s">
        <v>224</v>
      </c>
      <c r="P9" s="112"/>
      <c r="Q9" s="112"/>
      <c r="R9" s="112"/>
      <c r="S9" s="112" t="s">
        <v>225</v>
      </c>
      <c r="T9" s="112"/>
      <c r="U9" s="112" t="s">
        <v>226</v>
      </c>
      <c r="V9" s="112">
        <v>38</v>
      </c>
      <c r="W9" s="112">
        <v>0</v>
      </c>
      <c r="X9" s="112" t="s">
        <v>227</v>
      </c>
      <c r="Y9" s="113">
        <v>35765</v>
      </c>
      <c r="Z9" s="112"/>
      <c r="AA9" s="112"/>
      <c r="AB9" s="112"/>
      <c r="AC9" s="112"/>
      <c r="AD9" s="112"/>
      <c r="AE9" s="112"/>
      <c r="AF9" s="112"/>
      <c r="AG9" s="112"/>
      <c r="AH9" s="112"/>
      <c r="AI9" s="112" t="s">
        <v>228</v>
      </c>
      <c r="AJ9" s="112"/>
      <c r="AK9" s="113">
        <v>44958</v>
      </c>
      <c r="AL9" s="113">
        <v>44986</v>
      </c>
    </row>
    <row r="10" spans="1:38">
      <c r="A10" s="112">
        <v>1358</v>
      </c>
      <c r="B10" s="112" t="s">
        <v>215</v>
      </c>
      <c r="C10" s="112" t="s">
        <v>216</v>
      </c>
      <c r="D10" s="112" t="s">
        <v>217</v>
      </c>
      <c r="E10" s="112" t="s">
        <v>239</v>
      </c>
      <c r="F10" s="112" t="s">
        <v>89</v>
      </c>
      <c r="G10" s="112" t="s">
        <v>245</v>
      </c>
      <c r="H10" s="112" t="s">
        <v>220</v>
      </c>
      <c r="I10" s="112" t="s">
        <v>230</v>
      </c>
      <c r="J10" s="112" t="s">
        <v>231</v>
      </c>
      <c r="K10" s="113">
        <v>25112</v>
      </c>
      <c r="L10" s="112">
        <v>53</v>
      </c>
      <c r="M10" s="113">
        <v>33117</v>
      </c>
      <c r="N10" s="112" t="s">
        <v>223</v>
      </c>
      <c r="O10" s="112" t="s">
        <v>224</v>
      </c>
      <c r="P10" s="112"/>
      <c r="Q10" s="112"/>
      <c r="R10" s="112"/>
      <c r="S10" s="112" t="s">
        <v>225</v>
      </c>
      <c r="T10" s="112"/>
      <c r="U10" s="112" t="s">
        <v>226</v>
      </c>
      <c r="V10" s="112">
        <v>32</v>
      </c>
      <c r="W10" s="112">
        <v>0</v>
      </c>
      <c r="X10" s="112" t="s">
        <v>232</v>
      </c>
      <c r="Y10" s="112"/>
      <c r="Z10" s="112"/>
      <c r="AA10" s="112"/>
      <c r="AB10" s="112"/>
      <c r="AC10" s="112"/>
      <c r="AD10" s="112"/>
      <c r="AE10" s="112"/>
      <c r="AF10" s="112"/>
      <c r="AG10" s="112"/>
      <c r="AH10" s="112"/>
      <c r="AI10" s="112" t="s">
        <v>228</v>
      </c>
      <c r="AJ10" s="112"/>
      <c r="AK10" s="113">
        <v>45200</v>
      </c>
      <c r="AL10" s="113">
        <v>45231</v>
      </c>
    </row>
    <row r="11" spans="1:38">
      <c r="A11" s="112">
        <v>983</v>
      </c>
      <c r="B11" s="112" t="s">
        <v>215</v>
      </c>
      <c r="C11" s="112" t="s">
        <v>216</v>
      </c>
      <c r="D11" s="112" t="s">
        <v>217</v>
      </c>
      <c r="E11" s="112" t="s">
        <v>239</v>
      </c>
      <c r="F11" s="112" t="s">
        <v>89</v>
      </c>
      <c r="G11" s="112" t="s">
        <v>246</v>
      </c>
      <c r="H11" s="112" t="s">
        <v>234</v>
      </c>
      <c r="I11" s="112" t="s">
        <v>230</v>
      </c>
      <c r="J11" s="112" t="s">
        <v>231</v>
      </c>
      <c r="K11" s="113">
        <v>22952</v>
      </c>
      <c r="L11" s="112">
        <v>59</v>
      </c>
      <c r="M11" s="113">
        <v>30133</v>
      </c>
      <c r="N11" s="112" t="s">
        <v>223</v>
      </c>
      <c r="O11" s="112" t="s">
        <v>224</v>
      </c>
      <c r="P11" s="112"/>
      <c r="Q11" s="112"/>
      <c r="R11" s="112"/>
      <c r="S11" s="112" t="s">
        <v>225</v>
      </c>
      <c r="T11" s="112"/>
      <c r="U11" s="112" t="s">
        <v>226</v>
      </c>
      <c r="V11" s="112">
        <v>40</v>
      </c>
      <c r="W11" s="112">
        <v>0</v>
      </c>
      <c r="X11" s="112" t="s">
        <v>227</v>
      </c>
      <c r="Y11" s="113">
        <v>32112</v>
      </c>
      <c r="Z11" s="112"/>
      <c r="AA11" s="112"/>
      <c r="AB11" s="112" t="s">
        <v>247</v>
      </c>
      <c r="AC11" s="112"/>
      <c r="AD11" s="112" t="s">
        <v>248</v>
      </c>
      <c r="AE11" s="112"/>
      <c r="AF11" s="112"/>
      <c r="AG11" s="112"/>
      <c r="AH11" s="112"/>
      <c r="AI11" s="112" t="s">
        <v>228</v>
      </c>
      <c r="AJ11" s="112"/>
      <c r="AK11" s="113">
        <v>44867</v>
      </c>
      <c r="AL11" s="113">
        <v>44896</v>
      </c>
    </row>
    <row r="12" spans="1:38">
      <c r="A12" s="112">
        <v>1291</v>
      </c>
      <c r="B12" s="112" t="s">
        <v>215</v>
      </c>
      <c r="C12" s="112" t="s">
        <v>216</v>
      </c>
      <c r="D12" s="112" t="s">
        <v>217</v>
      </c>
      <c r="E12" s="112" t="s">
        <v>239</v>
      </c>
      <c r="F12" s="112" t="s">
        <v>89</v>
      </c>
      <c r="G12" s="112" t="s">
        <v>249</v>
      </c>
      <c r="H12" s="112" t="s">
        <v>220</v>
      </c>
      <c r="I12" s="112" t="s">
        <v>230</v>
      </c>
      <c r="J12" s="112" t="s">
        <v>231</v>
      </c>
      <c r="K12" s="113">
        <v>25173</v>
      </c>
      <c r="L12" s="112">
        <v>53</v>
      </c>
      <c r="M12" s="113">
        <v>32690</v>
      </c>
      <c r="N12" s="112" t="s">
        <v>223</v>
      </c>
      <c r="O12" s="112" t="s">
        <v>224</v>
      </c>
      <c r="P12" s="112"/>
      <c r="Q12" s="112"/>
      <c r="R12" s="112"/>
      <c r="S12" s="112" t="s">
        <v>225</v>
      </c>
      <c r="T12" s="112"/>
      <c r="U12" s="112" t="s">
        <v>226</v>
      </c>
      <c r="V12" s="112">
        <v>33</v>
      </c>
      <c r="W12" s="112">
        <v>0</v>
      </c>
      <c r="X12" s="112" t="s">
        <v>227</v>
      </c>
      <c r="Y12" s="113">
        <v>37438</v>
      </c>
      <c r="Z12" s="112"/>
      <c r="AA12" s="112"/>
      <c r="AB12" s="112"/>
      <c r="AC12" s="112"/>
      <c r="AD12" s="112"/>
      <c r="AE12" s="112"/>
      <c r="AF12" s="112"/>
      <c r="AG12" s="112"/>
      <c r="AH12" s="112"/>
      <c r="AI12" s="112" t="s">
        <v>228</v>
      </c>
      <c r="AJ12" s="112"/>
      <c r="AK12" s="113">
        <v>45261</v>
      </c>
      <c r="AL12" s="113">
        <v>45292</v>
      </c>
    </row>
    <row r="13" spans="1:38">
      <c r="A13" s="112">
        <v>1034</v>
      </c>
      <c r="B13" s="112" t="s">
        <v>215</v>
      </c>
      <c r="C13" s="112" t="s">
        <v>216</v>
      </c>
      <c r="D13" s="112" t="s">
        <v>217</v>
      </c>
      <c r="E13" s="112" t="s">
        <v>239</v>
      </c>
      <c r="F13" s="112" t="s">
        <v>89</v>
      </c>
      <c r="G13" s="112" t="s">
        <v>250</v>
      </c>
      <c r="H13" s="112" t="s">
        <v>234</v>
      </c>
      <c r="I13" s="112" t="s">
        <v>230</v>
      </c>
      <c r="J13" s="112" t="s">
        <v>231</v>
      </c>
      <c r="K13" s="113">
        <v>23224</v>
      </c>
      <c r="L13" s="112">
        <v>59</v>
      </c>
      <c r="M13" s="113">
        <v>30195</v>
      </c>
      <c r="N13" s="112" t="s">
        <v>223</v>
      </c>
      <c r="O13" s="112" t="s">
        <v>224</v>
      </c>
      <c r="P13" s="112"/>
      <c r="Q13" s="112"/>
      <c r="R13" s="112"/>
      <c r="S13" s="112" t="s">
        <v>225</v>
      </c>
      <c r="T13" s="112"/>
      <c r="U13" s="112" t="s">
        <v>226</v>
      </c>
      <c r="V13" s="112">
        <v>40</v>
      </c>
      <c r="W13" s="112">
        <v>0</v>
      </c>
      <c r="X13" s="112" t="s">
        <v>227</v>
      </c>
      <c r="Y13" s="113">
        <v>37347</v>
      </c>
      <c r="Z13" s="112"/>
      <c r="AA13" s="112"/>
      <c r="AB13" s="112"/>
      <c r="AC13" s="112"/>
      <c r="AD13" s="112"/>
      <c r="AE13" s="112"/>
      <c r="AF13" s="112"/>
      <c r="AG13" s="112"/>
      <c r="AH13" s="112"/>
      <c r="AI13" s="112" t="s">
        <v>228</v>
      </c>
      <c r="AJ13" s="112"/>
      <c r="AK13" s="113">
        <v>45139</v>
      </c>
      <c r="AL13" s="113">
        <v>45170</v>
      </c>
    </row>
    <row r="14" spans="1:38">
      <c r="A14" s="112">
        <v>1282</v>
      </c>
      <c r="B14" s="112" t="s">
        <v>215</v>
      </c>
      <c r="C14" s="112" t="s">
        <v>216</v>
      </c>
      <c r="D14" s="112" t="s">
        <v>217</v>
      </c>
      <c r="E14" s="112" t="s">
        <v>239</v>
      </c>
      <c r="F14" s="112" t="s">
        <v>89</v>
      </c>
      <c r="G14" s="112" t="s">
        <v>251</v>
      </c>
      <c r="H14" s="112" t="s">
        <v>220</v>
      </c>
      <c r="I14" s="112" t="s">
        <v>230</v>
      </c>
      <c r="J14" s="112" t="s">
        <v>231</v>
      </c>
      <c r="K14" s="113">
        <v>25112</v>
      </c>
      <c r="L14" s="112">
        <v>53</v>
      </c>
      <c r="M14" s="113">
        <v>32448</v>
      </c>
      <c r="N14" s="112" t="s">
        <v>223</v>
      </c>
      <c r="O14" s="112" t="s">
        <v>224</v>
      </c>
      <c r="P14" s="112"/>
      <c r="Q14" s="112"/>
      <c r="R14" s="112"/>
      <c r="S14" s="112" t="s">
        <v>225</v>
      </c>
      <c r="T14" s="112"/>
      <c r="U14" s="112" t="s">
        <v>226</v>
      </c>
      <c r="V14" s="112">
        <v>33</v>
      </c>
      <c r="W14" s="112">
        <v>0</v>
      </c>
      <c r="X14" s="112" t="s">
        <v>232</v>
      </c>
      <c r="Y14" s="112"/>
      <c r="Z14" s="112"/>
      <c r="AA14" s="112"/>
      <c r="AB14" s="112"/>
      <c r="AC14" s="112"/>
      <c r="AD14" s="112"/>
      <c r="AE14" s="112"/>
      <c r="AF14" s="112"/>
      <c r="AG14" s="112"/>
      <c r="AH14" s="112"/>
      <c r="AI14" s="112" t="s">
        <v>228</v>
      </c>
      <c r="AJ14" s="112"/>
      <c r="AK14" s="113">
        <v>45200</v>
      </c>
      <c r="AL14" s="113">
        <v>45231</v>
      </c>
    </row>
    <row r="15" spans="1:38">
      <c r="A15" s="112">
        <v>1274</v>
      </c>
      <c r="B15" s="112" t="s">
        <v>215</v>
      </c>
      <c r="C15" s="112" t="s">
        <v>216</v>
      </c>
      <c r="D15" s="112" t="s">
        <v>217</v>
      </c>
      <c r="E15" s="112" t="s">
        <v>239</v>
      </c>
      <c r="F15" s="112" t="s">
        <v>89</v>
      </c>
      <c r="G15" s="112" t="s">
        <v>252</v>
      </c>
      <c r="H15" s="112" t="s">
        <v>220</v>
      </c>
      <c r="I15" s="112" t="s">
        <v>230</v>
      </c>
      <c r="J15" s="112" t="s">
        <v>253</v>
      </c>
      <c r="K15" s="113">
        <v>25112</v>
      </c>
      <c r="L15" s="112">
        <v>53</v>
      </c>
      <c r="M15" s="113">
        <v>32843</v>
      </c>
      <c r="N15" s="112" t="s">
        <v>223</v>
      </c>
      <c r="O15" s="112" t="s">
        <v>224</v>
      </c>
      <c r="P15" s="112"/>
      <c r="Q15" s="112"/>
      <c r="R15" s="112"/>
      <c r="S15" s="112" t="s">
        <v>225</v>
      </c>
      <c r="T15" s="112"/>
      <c r="U15" s="112" t="s">
        <v>226</v>
      </c>
      <c r="V15" s="112">
        <v>32</v>
      </c>
      <c r="W15" s="112">
        <v>0</v>
      </c>
      <c r="X15" s="112" t="s">
        <v>232</v>
      </c>
      <c r="Y15" s="112"/>
      <c r="Z15" s="112"/>
      <c r="AA15" s="112"/>
      <c r="AB15" s="112"/>
      <c r="AC15" s="112"/>
      <c r="AD15" s="112"/>
      <c r="AE15" s="112"/>
      <c r="AF15" s="112"/>
      <c r="AG15" s="112"/>
      <c r="AH15" s="112"/>
      <c r="AI15" s="112" t="s">
        <v>228</v>
      </c>
      <c r="AJ15" s="112"/>
      <c r="AK15" s="113">
        <v>45200</v>
      </c>
      <c r="AL15" s="113">
        <v>45231</v>
      </c>
    </row>
    <row r="16" spans="1:38">
      <c r="A16" s="112">
        <v>1000</v>
      </c>
      <c r="B16" s="112" t="s">
        <v>215</v>
      </c>
      <c r="C16" s="112" t="s">
        <v>216</v>
      </c>
      <c r="D16" s="112" t="s">
        <v>254</v>
      </c>
      <c r="E16" s="112" t="s">
        <v>255</v>
      </c>
      <c r="F16" s="112" t="s">
        <v>91</v>
      </c>
      <c r="G16" s="112" t="s">
        <v>256</v>
      </c>
      <c r="H16" s="112" t="s">
        <v>234</v>
      </c>
      <c r="I16" s="112" t="s">
        <v>230</v>
      </c>
      <c r="J16" s="112" t="s">
        <v>235</v>
      </c>
      <c r="K16" s="113">
        <v>23012</v>
      </c>
      <c r="L16" s="112">
        <v>59</v>
      </c>
      <c r="M16" s="113">
        <v>29799</v>
      </c>
      <c r="N16" s="112" t="s">
        <v>223</v>
      </c>
      <c r="O16" s="112" t="s">
        <v>224</v>
      </c>
      <c r="P16" s="112"/>
      <c r="Q16" s="112"/>
      <c r="R16" s="112"/>
      <c r="S16" s="112" t="s">
        <v>225</v>
      </c>
      <c r="T16" s="112"/>
      <c r="U16" s="112" t="s">
        <v>226</v>
      </c>
      <c r="V16" s="112">
        <v>41</v>
      </c>
      <c r="W16" s="112">
        <v>0</v>
      </c>
      <c r="X16" s="112" t="s">
        <v>227</v>
      </c>
      <c r="Y16" s="113">
        <v>35217</v>
      </c>
      <c r="Z16" s="112"/>
      <c r="AA16" s="112"/>
      <c r="AB16" s="112"/>
      <c r="AC16" s="112"/>
      <c r="AD16" s="112"/>
      <c r="AE16" s="112"/>
      <c r="AF16" s="112"/>
      <c r="AG16" s="112"/>
      <c r="AH16" s="112"/>
      <c r="AI16" s="112" t="s">
        <v>228</v>
      </c>
      <c r="AJ16" s="112"/>
      <c r="AK16" s="113">
        <v>44927</v>
      </c>
      <c r="AL16" s="113">
        <v>44958</v>
      </c>
    </row>
    <row r="17" spans="1:38">
      <c r="A17" s="112">
        <v>1030</v>
      </c>
      <c r="B17" s="112" t="s">
        <v>215</v>
      </c>
      <c r="C17" s="112" t="s">
        <v>216</v>
      </c>
      <c r="D17" s="112" t="s">
        <v>254</v>
      </c>
      <c r="E17" s="112" t="s">
        <v>255</v>
      </c>
      <c r="F17" s="112" t="s">
        <v>91</v>
      </c>
      <c r="G17" s="112" t="s">
        <v>257</v>
      </c>
      <c r="H17" s="112" t="s">
        <v>234</v>
      </c>
      <c r="I17" s="112" t="s">
        <v>230</v>
      </c>
      <c r="J17" s="112" t="s">
        <v>258</v>
      </c>
      <c r="K17" s="113">
        <v>23193</v>
      </c>
      <c r="L17" s="112">
        <v>59</v>
      </c>
      <c r="M17" s="113">
        <v>30864</v>
      </c>
      <c r="N17" s="112" t="s">
        <v>223</v>
      </c>
      <c r="O17" s="112" t="s">
        <v>224</v>
      </c>
      <c r="P17" s="112"/>
      <c r="Q17" s="112"/>
      <c r="R17" s="112"/>
      <c r="S17" s="112" t="s">
        <v>225</v>
      </c>
      <c r="T17" s="112"/>
      <c r="U17" s="112" t="s">
        <v>226</v>
      </c>
      <c r="V17" s="112">
        <v>38</v>
      </c>
      <c r="W17" s="112">
        <v>0</v>
      </c>
      <c r="X17" s="112" t="s">
        <v>232</v>
      </c>
      <c r="Y17" s="112"/>
      <c r="Z17" s="112"/>
      <c r="AA17" s="112"/>
      <c r="AB17" s="112"/>
      <c r="AC17" s="112"/>
      <c r="AD17" s="112"/>
      <c r="AE17" s="112"/>
      <c r="AF17" s="112"/>
      <c r="AG17" s="112"/>
      <c r="AH17" s="112"/>
      <c r="AI17" s="112" t="s">
        <v>228</v>
      </c>
      <c r="AJ17" s="112"/>
      <c r="AK17" s="113">
        <v>45108</v>
      </c>
      <c r="AL17" s="113">
        <v>45139</v>
      </c>
    </row>
    <row r="18" spans="1:38">
      <c r="A18" s="112">
        <v>1257</v>
      </c>
      <c r="B18" s="112" t="s">
        <v>215</v>
      </c>
      <c r="C18" s="112" t="s">
        <v>216</v>
      </c>
      <c r="D18" s="112" t="s">
        <v>254</v>
      </c>
      <c r="E18" s="112" t="s">
        <v>259</v>
      </c>
      <c r="F18" s="112" t="s">
        <v>93</v>
      </c>
      <c r="G18" s="112" t="s">
        <v>260</v>
      </c>
      <c r="H18" s="112" t="s">
        <v>220</v>
      </c>
      <c r="I18" s="112" t="s">
        <v>230</v>
      </c>
      <c r="J18" s="112" t="s">
        <v>261</v>
      </c>
      <c r="K18" s="113">
        <v>25051</v>
      </c>
      <c r="L18" s="112">
        <v>54</v>
      </c>
      <c r="M18" s="113">
        <v>32721</v>
      </c>
      <c r="N18" s="112" t="s">
        <v>223</v>
      </c>
      <c r="O18" s="112" t="s">
        <v>224</v>
      </c>
      <c r="P18" s="112"/>
      <c r="Q18" s="112"/>
      <c r="R18" s="112"/>
      <c r="S18" s="112" t="s">
        <v>225</v>
      </c>
      <c r="T18" s="112"/>
      <c r="U18" s="112" t="s">
        <v>226</v>
      </c>
      <c r="V18" s="112">
        <v>33</v>
      </c>
      <c r="W18" s="112">
        <v>0</v>
      </c>
      <c r="X18" s="112" t="s">
        <v>232</v>
      </c>
      <c r="Y18" s="112"/>
      <c r="Z18" s="112"/>
      <c r="AA18" s="112"/>
      <c r="AB18" s="112"/>
      <c r="AC18" s="112"/>
      <c r="AD18" s="112"/>
      <c r="AE18" s="112"/>
      <c r="AF18" s="112"/>
      <c r="AG18" s="112"/>
      <c r="AH18" s="112"/>
      <c r="AI18" s="112" t="s">
        <v>228</v>
      </c>
      <c r="AJ18" s="112"/>
      <c r="AK18" s="113">
        <v>45139</v>
      </c>
      <c r="AL18" s="113">
        <v>45170</v>
      </c>
    </row>
    <row r="19" spans="1:38">
      <c r="A19" s="112">
        <v>1290</v>
      </c>
      <c r="B19" s="112" t="s">
        <v>215</v>
      </c>
      <c r="C19" s="112" t="s">
        <v>216</v>
      </c>
      <c r="D19" s="112" t="s">
        <v>254</v>
      </c>
      <c r="E19" s="112" t="s">
        <v>262</v>
      </c>
      <c r="F19" s="112" t="s">
        <v>94</v>
      </c>
      <c r="G19" s="112" t="s">
        <v>263</v>
      </c>
      <c r="H19" s="112" t="s">
        <v>220</v>
      </c>
      <c r="I19" s="112" t="s">
        <v>230</v>
      </c>
      <c r="J19" s="112" t="s">
        <v>264</v>
      </c>
      <c r="K19" s="113">
        <v>25173</v>
      </c>
      <c r="L19" s="112">
        <v>53</v>
      </c>
      <c r="M19" s="113">
        <v>32387</v>
      </c>
      <c r="N19" s="112" t="s">
        <v>223</v>
      </c>
      <c r="O19" s="112" t="s">
        <v>224</v>
      </c>
      <c r="P19" s="112"/>
      <c r="Q19" s="112"/>
      <c r="R19" s="112"/>
      <c r="S19" s="112" t="s">
        <v>225</v>
      </c>
      <c r="T19" s="112"/>
      <c r="U19" s="112" t="s">
        <v>226</v>
      </c>
      <c r="V19" s="112">
        <v>34</v>
      </c>
      <c r="W19" s="112">
        <v>0</v>
      </c>
      <c r="X19" s="112" t="s">
        <v>227</v>
      </c>
      <c r="Y19" s="113">
        <v>35582</v>
      </c>
      <c r="Z19" s="112"/>
      <c r="AA19" s="112"/>
      <c r="AB19" s="112"/>
      <c r="AC19" s="112"/>
      <c r="AD19" s="112"/>
      <c r="AE19" s="112"/>
      <c r="AF19" s="112"/>
      <c r="AG19" s="112"/>
      <c r="AH19" s="112"/>
      <c r="AI19" s="112" t="s">
        <v>228</v>
      </c>
      <c r="AJ19" s="112"/>
      <c r="AK19" s="113">
        <v>45261</v>
      </c>
      <c r="AL19" s="113">
        <v>45292</v>
      </c>
    </row>
    <row r="20" spans="1:38">
      <c r="A20" s="112">
        <v>1259</v>
      </c>
      <c r="B20" s="112" t="s">
        <v>215</v>
      </c>
      <c r="C20" s="112" t="s">
        <v>216</v>
      </c>
      <c r="D20" s="112" t="s">
        <v>254</v>
      </c>
      <c r="E20" s="112" t="s">
        <v>262</v>
      </c>
      <c r="F20" s="112" t="s">
        <v>94</v>
      </c>
      <c r="G20" s="112" t="s">
        <v>265</v>
      </c>
      <c r="H20" s="112" t="s">
        <v>220</v>
      </c>
      <c r="I20" s="112" t="s">
        <v>230</v>
      </c>
      <c r="J20" s="112" t="s">
        <v>266</v>
      </c>
      <c r="K20" s="113">
        <v>25020</v>
      </c>
      <c r="L20" s="112">
        <v>54</v>
      </c>
      <c r="M20" s="113">
        <v>32387</v>
      </c>
      <c r="N20" s="112" t="s">
        <v>223</v>
      </c>
      <c r="O20" s="112" t="s">
        <v>224</v>
      </c>
      <c r="P20" s="112"/>
      <c r="Q20" s="112"/>
      <c r="R20" s="112"/>
      <c r="S20" s="112" t="s">
        <v>225</v>
      </c>
      <c r="T20" s="112"/>
      <c r="U20" s="112" t="s">
        <v>226</v>
      </c>
      <c r="V20" s="112">
        <v>34</v>
      </c>
      <c r="W20" s="112">
        <v>0</v>
      </c>
      <c r="X20" s="112" t="s">
        <v>232</v>
      </c>
      <c r="Y20" s="112"/>
      <c r="Z20" s="112"/>
      <c r="AA20" s="112"/>
      <c r="AB20" s="112"/>
      <c r="AC20" s="112"/>
      <c r="AD20" s="112"/>
      <c r="AE20" s="112"/>
      <c r="AF20" s="112"/>
      <c r="AG20" s="112"/>
      <c r="AH20" s="112"/>
      <c r="AI20" s="112" t="s">
        <v>228</v>
      </c>
      <c r="AJ20" s="112"/>
      <c r="AK20" s="113">
        <v>45108</v>
      </c>
      <c r="AL20" s="113">
        <v>45139</v>
      </c>
    </row>
    <row r="21" spans="1:38">
      <c r="A21" s="112">
        <v>1242</v>
      </c>
      <c r="B21" s="112" t="s">
        <v>215</v>
      </c>
      <c r="C21" s="112" t="s">
        <v>216</v>
      </c>
      <c r="D21" s="112" t="s">
        <v>254</v>
      </c>
      <c r="E21" s="112" t="s">
        <v>267</v>
      </c>
      <c r="F21" s="112" t="s">
        <v>95</v>
      </c>
      <c r="G21" s="112" t="s">
        <v>268</v>
      </c>
      <c r="H21" s="112" t="s">
        <v>220</v>
      </c>
      <c r="I21" s="112" t="s">
        <v>230</v>
      </c>
      <c r="J21" s="112" t="s">
        <v>269</v>
      </c>
      <c r="K21" s="113">
        <v>25173</v>
      </c>
      <c r="L21" s="112">
        <v>53</v>
      </c>
      <c r="M21" s="113">
        <v>32721</v>
      </c>
      <c r="N21" s="112" t="s">
        <v>223</v>
      </c>
      <c r="O21" s="112" t="s">
        <v>224</v>
      </c>
      <c r="P21" s="112"/>
      <c r="Q21" s="112"/>
      <c r="R21" s="112"/>
      <c r="S21" s="112" t="s">
        <v>225</v>
      </c>
      <c r="T21" s="112"/>
      <c r="U21" s="112" t="s">
        <v>226</v>
      </c>
      <c r="V21" s="112">
        <v>33</v>
      </c>
      <c r="W21" s="112">
        <v>0</v>
      </c>
      <c r="X21" s="112" t="s">
        <v>232</v>
      </c>
      <c r="Y21" s="112"/>
      <c r="Z21" s="112"/>
      <c r="AA21" s="112"/>
      <c r="AB21" s="112"/>
      <c r="AC21" s="112"/>
      <c r="AD21" s="112"/>
      <c r="AE21" s="112"/>
      <c r="AF21" s="112"/>
      <c r="AG21" s="112"/>
      <c r="AH21" s="112"/>
      <c r="AI21" s="112" t="s">
        <v>228</v>
      </c>
      <c r="AJ21" s="112"/>
      <c r="AK21" s="113">
        <v>45261</v>
      </c>
      <c r="AL21" s="113">
        <v>45292</v>
      </c>
    </row>
    <row r="22" spans="1:38">
      <c r="A22" s="112">
        <v>1251</v>
      </c>
      <c r="B22" s="112" t="s">
        <v>215</v>
      </c>
      <c r="C22" s="112" t="s">
        <v>216</v>
      </c>
      <c r="D22" s="112" t="s">
        <v>254</v>
      </c>
      <c r="E22" s="112" t="s">
        <v>267</v>
      </c>
      <c r="F22" s="112" t="s">
        <v>95</v>
      </c>
      <c r="G22" s="112" t="s">
        <v>270</v>
      </c>
      <c r="H22" s="112" t="s">
        <v>220</v>
      </c>
      <c r="I22" s="112" t="s">
        <v>230</v>
      </c>
      <c r="J22" s="112" t="s">
        <v>271</v>
      </c>
      <c r="K22" s="113">
        <v>24959</v>
      </c>
      <c r="L22" s="112">
        <v>54</v>
      </c>
      <c r="M22" s="113">
        <v>32387</v>
      </c>
      <c r="N22" s="112" t="s">
        <v>223</v>
      </c>
      <c r="O22" s="112" t="s">
        <v>224</v>
      </c>
      <c r="P22" s="112"/>
      <c r="Q22" s="112"/>
      <c r="R22" s="112"/>
      <c r="S22" s="112" t="s">
        <v>225</v>
      </c>
      <c r="T22" s="112"/>
      <c r="U22" s="112" t="s">
        <v>226</v>
      </c>
      <c r="V22" s="112">
        <v>34</v>
      </c>
      <c r="W22" s="112">
        <v>0</v>
      </c>
      <c r="X22" s="112" t="s">
        <v>227</v>
      </c>
      <c r="Y22" s="113">
        <v>39965</v>
      </c>
      <c r="Z22" s="112"/>
      <c r="AA22" s="112"/>
      <c r="AB22" s="112"/>
      <c r="AC22" s="112"/>
      <c r="AD22" s="112"/>
      <c r="AE22" s="112"/>
      <c r="AF22" s="112"/>
      <c r="AG22" s="112"/>
      <c r="AH22" s="112"/>
      <c r="AI22" s="112" t="s">
        <v>228</v>
      </c>
      <c r="AJ22" s="112"/>
      <c r="AK22" s="113">
        <v>45047</v>
      </c>
      <c r="AL22" s="113">
        <v>45078</v>
      </c>
    </row>
    <row r="23" spans="1:38">
      <c r="A23" s="112">
        <v>1037</v>
      </c>
      <c r="B23" s="112" t="s">
        <v>215</v>
      </c>
      <c r="C23" s="112" t="s">
        <v>216</v>
      </c>
      <c r="D23" s="112" t="s">
        <v>254</v>
      </c>
      <c r="E23" s="112" t="s">
        <v>267</v>
      </c>
      <c r="F23" s="112" t="s">
        <v>95</v>
      </c>
      <c r="G23" s="112" t="s">
        <v>272</v>
      </c>
      <c r="H23" s="112" t="s">
        <v>234</v>
      </c>
      <c r="I23" s="112" t="s">
        <v>230</v>
      </c>
      <c r="J23" s="112" t="s">
        <v>273</v>
      </c>
      <c r="K23" s="113">
        <v>23255</v>
      </c>
      <c r="L23" s="112">
        <v>59</v>
      </c>
      <c r="M23" s="113">
        <v>29768</v>
      </c>
      <c r="N23" s="112" t="s">
        <v>223</v>
      </c>
      <c r="O23" s="112" t="s">
        <v>224</v>
      </c>
      <c r="P23" s="112"/>
      <c r="Q23" s="112"/>
      <c r="R23" s="112"/>
      <c r="S23" s="112" t="s">
        <v>225</v>
      </c>
      <c r="T23" s="112"/>
      <c r="U23" s="112" t="s">
        <v>226</v>
      </c>
      <c r="V23" s="112">
        <v>41</v>
      </c>
      <c r="W23" s="112">
        <v>0</v>
      </c>
      <c r="X23" s="112" t="s">
        <v>232</v>
      </c>
      <c r="Y23" s="112"/>
      <c r="Z23" s="112"/>
      <c r="AA23" s="112"/>
      <c r="AB23" s="112"/>
      <c r="AC23" s="112"/>
      <c r="AD23" s="112"/>
      <c r="AE23" s="112"/>
      <c r="AF23" s="112"/>
      <c r="AG23" s="112"/>
      <c r="AH23" s="112"/>
      <c r="AI23" s="112" t="s">
        <v>228</v>
      </c>
      <c r="AJ23" s="112"/>
      <c r="AK23" s="113">
        <v>45170</v>
      </c>
      <c r="AL23" s="113">
        <v>45200</v>
      </c>
    </row>
    <row r="24" spans="1:38">
      <c r="A24" s="112">
        <v>984</v>
      </c>
      <c r="B24" s="112" t="s">
        <v>215</v>
      </c>
      <c r="C24" s="112" t="s">
        <v>216</v>
      </c>
      <c r="D24" s="112" t="s">
        <v>254</v>
      </c>
      <c r="E24" s="112" t="s">
        <v>267</v>
      </c>
      <c r="F24" s="112" t="s">
        <v>95</v>
      </c>
      <c r="G24" s="112" t="s">
        <v>274</v>
      </c>
      <c r="H24" s="112" t="s">
        <v>234</v>
      </c>
      <c r="I24" s="112" t="s">
        <v>230</v>
      </c>
      <c r="J24" s="112" t="s">
        <v>275</v>
      </c>
      <c r="K24" s="113">
        <v>22951</v>
      </c>
      <c r="L24" s="112">
        <v>59</v>
      </c>
      <c r="M24" s="113">
        <v>30864</v>
      </c>
      <c r="N24" s="112" t="s">
        <v>223</v>
      </c>
      <c r="O24" s="112" t="s">
        <v>224</v>
      </c>
      <c r="P24" s="112"/>
      <c r="Q24" s="112"/>
      <c r="R24" s="112"/>
      <c r="S24" s="112" t="s">
        <v>225</v>
      </c>
      <c r="T24" s="112"/>
      <c r="U24" s="112" t="s">
        <v>226</v>
      </c>
      <c r="V24" s="112">
        <v>38</v>
      </c>
      <c r="W24" s="112">
        <v>0</v>
      </c>
      <c r="X24" s="112" t="s">
        <v>232</v>
      </c>
      <c r="Y24" s="112"/>
      <c r="Z24" s="112"/>
      <c r="AA24" s="112"/>
      <c r="AB24" s="112"/>
      <c r="AC24" s="112"/>
      <c r="AD24" s="112"/>
      <c r="AE24" s="112"/>
      <c r="AF24" s="112"/>
      <c r="AG24" s="112"/>
      <c r="AH24" s="112"/>
      <c r="AI24" s="112" t="s">
        <v>228</v>
      </c>
      <c r="AJ24" s="112"/>
      <c r="AK24" s="113">
        <v>44866</v>
      </c>
      <c r="AL24" s="113">
        <v>44896</v>
      </c>
    </row>
    <row r="25" spans="1:38">
      <c r="A25" s="112">
        <v>1181</v>
      </c>
      <c r="B25" s="112" t="s">
        <v>215</v>
      </c>
      <c r="C25" s="112" t="s">
        <v>216</v>
      </c>
      <c r="D25" s="112" t="s">
        <v>254</v>
      </c>
      <c r="E25" s="112" t="s">
        <v>267</v>
      </c>
      <c r="F25" s="112" t="s">
        <v>95</v>
      </c>
      <c r="G25" s="112" t="s">
        <v>276</v>
      </c>
      <c r="H25" s="112" t="s">
        <v>220</v>
      </c>
      <c r="I25" s="112" t="s">
        <v>230</v>
      </c>
      <c r="J25" s="112" t="s">
        <v>277</v>
      </c>
      <c r="K25" s="113">
        <v>24807</v>
      </c>
      <c r="L25" s="112">
        <v>54</v>
      </c>
      <c r="M25" s="113">
        <v>31564</v>
      </c>
      <c r="N25" s="112" t="s">
        <v>223</v>
      </c>
      <c r="O25" s="112" t="s">
        <v>224</v>
      </c>
      <c r="P25" s="112"/>
      <c r="Q25" s="112"/>
      <c r="R25" s="112"/>
      <c r="S25" s="112" t="s">
        <v>225</v>
      </c>
      <c r="T25" s="112"/>
      <c r="U25" s="112" t="s">
        <v>226</v>
      </c>
      <c r="V25" s="112">
        <v>36</v>
      </c>
      <c r="W25" s="112">
        <v>0</v>
      </c>
      <c r="X25" s="112" t="s">
        <v>232</v>
      </c>
      <c r="Y25" s="112"/>
      <c r="Z25" s="112"/>
      <c r="AA25" s="112"/>
      <c r="AB25" s="112"/>
      <c r="AC25" s="112"/>
      <c r="AD25" s="112"/>
      <c r="AE25" s="112"/>
      <c r="AF25" s="112"/>
      <c r="AG25" s="112"/>
      <c r="AH25" s="112"/>
      <c r="AI25" s="112" t="s">
        <v>228</v>
      </c>
      <c r="AJ25" s="112"/>
      <c r="AK25" s="113">
        <v>44896</v>
      </c>
      <c r="AL25" s="113">
        <v>44927</v>
      </c>
    </row>
    <row r="26" spans="1:38">
      <c r="A26" s="112">
        <v>1002</v>
      </c>
      <c r="B26" s="112" t="s">
        <v>215</v>
      </c>
      <c r="C26" s="112" t="s">
        <v>216</v>
      </c>
      <c r="D26" s="112" t="s">
        <v>217</v>
      </c>
      <c r="E26" s="112" t="s">
        <v>278</v>
      </c>
      <c r="F26" s="112" t="s">
        <v>97</v>
      </c>
      <c r="G26" s="112" t="s">
        <v>279</v>
      </c>
      <c r="H26" s="112" t="s">
        <v>234</v>
      </c>
      <c r="I26" s="112" t="s">
        <v>230</v>
      </c>
      <c r="J26" s="112" t="s">
        <v>280</v>
      </c>
      <c r="K26" s="113">
        <v>23012</v>
      </c>
      <c r="L26" s="112">
        <v>59</v>
      </c>
      <c r="M26" s="113">
        <v>30560</v>
      </c>
      <c r="N26" s="112" t="s">
        <v>223</v>
      </c>
      <c r="O26" s="112" t="s">
        <v>224</v>
      </c>
      <c r="P26" s="112"/>
      <c r="Q26" s="112"/>
      <c r="R26" s="112"/>
      <c r="S26" s="112" t="s">
        <v>225</v>
      </c>
      <c r="T26" s="112"/>
      <c r="U26" s="112" t="s">
        <v>226</v>
      </c>
      <c r="V26" s="112">
        <v>39</v>
      </c>
      <c r="W26" s="112">
        <v>0</v>
      </c>
      <c r="X26" s="112" t="s">
        <v>232</v>
      </c>
      <c r="Y26" s="112"/>
      <c r="Z26" s="112"/>
      <c r="AA26" s="112"/>
      <c r="AB26" s="112"/>
      <c r="AC26" s="112"/>
      <c r="AD26" s="112"/>
      <c r="AE26" s="112"/>
      <c r="AF26" s="112"/>
      <c r="AG26" s="112"/>
      <c r="AH26" s="112"/>
      <c r="AI26" s="112" t="s">
        <v>228</v>
      </c>
      <c r="AJ26" s="112"/>
      <c r="AK26" s="113">
        <v>44927</v>
      </c>
      <c r="AL26" s="113">
        <v>44958</v>
      </c>
    </row>
    <row r="27" spans="1:38">
      <c r="A27" s="112">
        <v>1214</v>
      </c>
      <c r="B27" s="112" t="s">
        <v>215</v>
      </c>
      <c r="C27" s="112" t="s">
        <v>216</v>
      </c>
      <c r="D27" s="112" t="s">
        <v>254</v>
      </c>
      <c r="E27" s="112" t="s">
        <v>281</v>
      </c>
      <c r="F27" s="112" t="s">
        <v>98</v>
      </c>
      <c r="G27" s="112" t="s">
        <v>282</v>
      </c>
      <c r="H27" s="112" t="s">
        <v>220</v>
      </c>
      <c r="I27" s="112" t="s">
        <v>230</v>
      </c>
      <c r="J27" s="112" t="s">
        <v>283</v>
      </c>
      <c r="K27" s="113">
        <v>25112</v>
      </c>
      <c r="L27" s="112">
        <v>53</v>
      </c>
      <c r="M27" s="113">
        <v>32325</v>
      </c>
      <c r="N27" s="112" t="s">
        <v>223</v>
      </c>
      <c r="O27" s="112" t="s">
        <v>224</v>
      </c>
      <c r="P27" s="112"/>
      <c r="Q27" s="112"/>
      <c r="R27" s="112"/>
      <c r="S27" s="112" t="s">
        <v>225</v>
      </c>
      <c r="T27" s="112"/>
      <c r="U27" s="112" t="s">
        <v>226</v>
      </c>
      <c r="V27" s="112">
        <v>34</v>
      </c>
      <c r="W27" s="112">
        <v>0</v>
      </c>
      <c r="X27" s="112" t="s">
        <v>232</v>
      </c>
      <c r="Y27" s="112"/>
      <c r="Z27" s="112"/>
      <c r="AA27" s="112"/>
      <c r="AB27" s="112"/>
      <c r="AC27" s="112"/>
      <c r="AD27" s="112"/>
      <c r="AE27" s="112"/>
      <c r="AF27" s="112"/>
      <c r="AG27" s="112"/>
      <c r="AH27" s="112"/>
      <c r="AI27" s="112" t="s">
        <v>228</v>
      </c>
      <c r="AJ27" s="112"/>
      <c r="AK27" s="113">
        <v>45200</v>
      </c>
      <c r="AL27" s="113">
        <v>45231</v>
      </c>
    </row>
    <row r="28" spans="1:38">
      <c r="A28" s="112">
        <v>1270</v>
      </c>
      <c r="B28" s="112" t="s">
        <v>215</v>
      </c>
      <c r="C28" s="112" t="s">
        <v>216</v>
      </c>
      <c r="D28" s="112" t="s">
        <v>254</v>
      </c>
      <c r="E28" s="112" t="s">
        <v>281</v>
      </c>
      <c r="F28" s="112" t="s">
        <v>98</v>
      </c>
      <c r="G28" s="112" t="s">
        <v>284</v>
      </c>
      <c r="H28" s="112" t="s">
        <v>220</v>
      </c>
      <c r="I28" s="112" t="s">
        <v>230</v>
      </c>
      <c r="J28" s="112" t="s">
        <v>269</v>
      </c>
      <c r="K28" s="113">
        <v>25082</v>
      </c>
      <c r="L28" s="112">
        <v>54</v>
      </c>
      <c r="M28" s="113">
        <v>32325</v>
      </c>
      <c r="N28" s="112" t="s">
        <v>223</v>
      </c>
      <c r="O28" s="112" t="s">
        <v>224</v>
      </c>
      <c r="P28" s="112"/>
      <c r="Q28" s="112"/>
      <c r="R28" s="112"/>
      <c r="S28" s="112" t="s">
        <v>225</v>
      </c>
      <c r="T28" s="112"/>
      <c r="U28" s="112" t="s">
        <v>226</v>
      </c>
      <c r="V28" s="112">
        <v>34</v>
      </c>
      <c r="W28" s="112">
        <v>0</v>
      </c>
      <c r="X28" s="112" t="s">
        <v>232</v>
      </c>
      <c r="Y28" s="112"/>
      <c r="Z28" s="112"/>
      <c r="AA28" s="112"/>
      <c r="AB28" s="112"/>
      <c r="AC28" s="112"/>
      <c r="AD28" s="112"/>
      <c r="AE28" s="112"/>
      <c r="AF28" s="112"/>
      <c r="AG28" s="112"/>
      <c r="AH28" s="112"/>
      <c r="AI28" s="112" t="s">
        <v>228</v>
      </c>
      <c r="AJ28" s="112"/>
      <c r="AK28" s="113">
        <v>45170</v>
      </c>
      <c r="AL28" s="113">
        <v>45200</v>
      </c>
    </row>
    <row r="29" spans="1:38">
      <c r="A29" s="112">
        <v>1029</v>
      </c>
      <c r="B29" s="112" t="s">
        <v>285</v>
      </c>
      <c r="C29" s="112" t="s">
        <v>216</v>
      </c>
      <c r="D29" s="112" t="s">
        <v>217</v>
      </c>
      <c r="E29" s="112" t="s">
        <v>286</v>
      </c>
      <c r="F29" s="112" t="s">
        <v>287</v>
      </c>
      <c r="G29" s="112" t="s">
        <v>288</v>
      </c>
      <c r="H29" s="112" t="s">
        <v>234</v>
      </c>
      <c r="I29" s="112" t="s">
        <v>230</v>
      </c>
      <c r="J29" s="112" t="s">
        <v>231</v>
      </c>
      <c r="K29" s="113">
        <v>23285</v>
      </c>
      <c r="L29" s="112">
        <v>58</v>
      </c>
      <c r="M29" s="113">
        <v>31594</v>
      </c>
      <c r="N29" s="112" t="s">
        <v>223</v>
      </c>
      <c r="O29" s="112" t="s">
        <v>224</v>
      </c>
      <c r="P29" s="112"/>
      <c r="Q29" s="112"/>
      <c r="R29" s="112"/>
      <c r="S29" s="112" t="s">
        <v>225</v>
      </c>
      <c r="T29" s="112"/>
      <c r="U29" s="112" t="s">
        <v>226</v>
      </c>
      <c r="V29" s="112">
        <v>36</v>
      </c>
      <c r="W29" s="112">
        <v>0</v>
      </c>
      <c r="X29" s="112" t="s">
        <v>232</v>
      </c>
      <c r="Y29" s="112"/>
      <c r="Z29" s="112"/>
      <c r="AA29" s="112"/>
      <c r="AB29" s="112"/>
      <c r="AC29" s="112"/>
      <c r="AD29" s="112"/>
      <c r="AE29" s="112"/>
      <c r="AF29" s="112"/>
      <c r="AG29" s="112"/>
      <c r="AH29" s="112"/>
      <c r="AI29" s="112" t="s">
        <v>228</v>
      </c>
      <c r="AJ29" s="112"/>
      <c r="AK29" s="113">
        <v>45200</v>
      </c>
      <c r="AL29" s="113">
        <v>45231</v>
      </c>
    </row>
    <row r="30" spans="1:38">
      <c r="A30" s="112">
        <v>2321</v>
      </c>
      <c r="B30" s="112" t="s">
        <v>285</v>
      </c>
      <c r="C30" s="112" t="s">
        <v>216</v>
      </c>
      <c r="D30" s="112" t="s">
        <v>217</v>
      </c>
      <c r="E30" s="112" t="s">
        <v>286</v>
      </c>
      <c r="F30" s="112" t="s">
        <v>287</v>
      </c>
      <c r="G30" s="112" t="s">
        <v>289</v>
      </c>
      <c r="H30" s="112" t="s">
        <v>220</v>
      </c>
      <c r="I30" s="112" t="s">
        <v>230</v>
      </c>
      <c r="J30" s="112" t="s">
        <v>231</v>
      </c>
      <c r="K30" s="113">
        <v>24959</v>
      </c>
      <c r="L30" s="112">
        <v>54</v>
      </c>
      <c r="M30" s="113">
        <v>32143</v>
      </c>
      <c r="N30" s="112" t="s">
        <v>223</v>
      </c>
      <c r="O30" s="112" t="s">
        <v>224</v>
      </c>
      <c r="P30" s="112"/>
      <c r="Q30" s="112"/>
      <c r="R30" s="112"/>
      <c r="S30" s="112" t="s">
        <v>225</v>
      </c>
      <c r="T30" s="112"/>
      <c r="U30" s="112" t="s">
        <v>226</v>
      </c>
      <c r="V30" s="112">
        <v>34</v>
      </c>
      <c r="W30" s="112">
        <v>0</v>
      </c>
      <c r="X30" s="112" t="s">
        <v>232</v>
      </c>
      <c r="Y30" s="112"/>
      <c r="Z30" s="112"/>
      <c r="AA30" s="112"/>
      <c r="AB30" s="112"/>
      <c r="AC30" s="112"/>
      <c r="AD30" s="112"/>
      <c r="AE30" s="112"/>
      <c r="AF30" s="112"/>
      <c r="AG30" s="112"/>
      <c r="AH30" s="112"/>
      <c r="AI30" s="112" t="s">
        <v>228</v>
      </c>
      <c r="AJ30" s="112"/>
      <c r="AK30" s="113">
        <v>45047</v>
      </c>
      <c r="AL30" s="113">
        <v>45078</v>
      </c>
    </row>
    <row r="31" spans="1:38">
      <c r="A31" s="112">
        <v>1230</v>
      </c>
      <c r="B31" s="112" t="s">
        <v>285</v>
      </c>
      <c r="C31" s="112" t="s">
        <v>216</v>
      </c>
      <c r="D31" s="112" t="s">
        <v>217</v>
      </c>
      <c r="E31" s="112" t="s">
        <v>286</v>
      </c>
      <c r="F31" s="112" t="s">
        <v>287</v>
      </c>
      <c r="G31" s="112" t="s">
        <v>290</v>
      </c>
      <c r="H31" s="112" t="s">
        <v>220</v>
      </c>
      <c r="I31" s="112" t="s">
        <v>230</v>
      </c>
      <c r="J31" s="112" t="s">
        <v>269</v>
      </c>
      <c r="K31" s="113">
        <v>24807</v>
      </c>
      <c r="L31" s="112">
        <v>54</v>
      </c>
      <c r="M31" s="113">
        <v>32356</v>
      </c>
      <c r="N31" s="112" t="s">
        <v>223</v>
      </c>
      <c r="O31" s="112" t="s">
        <v>224</v>
      </c>
      <c r="P31" s="112"/>
      <c r="Q31" s="112"/>
      <c r="R31" s="112"/>
      <c r="S31" s="112" t="s">
        <v>225</v>
      </c>
      <c r="T31" s="112"/>
      <c r="U31" s="112" t="s">
        <v>226</v>
      </c>
      <c r="V31" s="112">
        <v>34</v>
      </c>
      <c r="W31" s="112">
        <v>0</v>
      </c>
      <c r="X31" s="112" t="s">
        <v>227</v>
      </c>
      <c r="Y31" s="113">
        <v>34608</v>
      </c>
      <c r="Z31" s="112"/>
      <c r="AA31" s="112"/>
      <c r="AB31" s="112"/>
      <c r="AC31" s="112"/>
      <c r="AD31" s="112"/>
      <c r="AE31" s="112"/>
      <c r="AF31" s="112"/>
      <c r="AG31" s="112"/>
      <c r="AH31" s="112"/>
      <c r="AI31" s="112" t="s">
        <v>228</v>
      </c>
      <c r="AJ31" s="112"/>
      <c r="AK31" s="113">
        <v>44896</v>
      </c>
      <c r="AL31" s="113">
        <v>44927</v>
      </c>
    </row>
    <row r="32" spans="1:38">
      <c r="A32" s="112">
        <v>1269</v>
      </c>
      <c r="B32" s="112" t="s">
        <v>285</v>
      </c>
      <c r="C32" s="112" t="s">
        <v>216</v>
      </c>
      <c r="D32" s="112" t="s">
        <v>217</v>
      </c>
      <c r="E32" s="112" t="s">
        <v>291</v>
      </c>
      <c r="F32" s="112" t="s">
        <v>292</v>
      </c>
      <c r="G32" s="112" t="s">
        <v>293</v>
      </c>
      <c r="H32" s="112" t="s">
        <v>220</v>
      </c>
      <c r="I32" s="112" t="s">
        <v>230</v>
      </c>
      <c r="J32" s="112" t="s">
        <v>294</v>
      </c>
      <c r="K32" s="113">
        <v>25051</v>
      </c>
      <c r="L32" s="112">
        <v>54</v>
      </c>
      <c r="M32" s="113">
        <v>32448</v>
      </c>
      <c r="N32" s="112" t="s">
        <v>223</v>
      </c>
      <c r="O32" s="112" t="s">
        <v>224</v>
      </c>
      <c r="P32" s="112"/>
      <c r="Q32" s="112"/>
      <c r="R32" s="112"/>
      <c r="S32" s="112" t="s">
        <v>225</v>
      </c>
      <c r="T32" s="112"/>
      <c r="U32" s="112" t="s">
        <v>226</v>
      </c>
      <c r="V32" s="112">
        <v>33</v>
      </c>
      <c r="W32" s="112">
        <v>0</v>
      </c>
      <c r="X32" s="112" t="s">
        <v>232</v>
      </c>
      <c r="Y32" s="112"/>
      <c r="Z32" s="112"/>
      <c r="AA32" s="112"/>
      <c r="AB32" s="112"/>
      <c r="AC32" s="112"/>
      <c r="AD32" s="112"/>
      <c r="AE32" s="112"/>
      <c r="AF32" s="112"/>
      <c r="AG32" s="112"/>
      <c r="AH32" s="112"/>
      <c r="AI32" s="112" t="s">
        <v>228</v>
      </c>
      <c r="AJ32" s="112"/>
      <c r="AK32" s="113">
        <v>45139</v>
      </c>
      <c r="AL32" s="113">
        <v>45170</v>
      </c>
    </row>
    <row r="33" spans="1:38">
      <c r="A33" s="112">
        <v>1221</v>
      </c>
      <c r="B33" s="112" t="s">
        <v>285</v>
      </c>
      <c r="C33" s="112" t="s">
        <v>216</v>
      </c>
      <c r="D33" s="112" t="s">
        <v>217</v>
      </c>
      <c r="E33" s="112" t="s">
        <v>291</v>
      </c>
      <c r="F33" s="112" t="s">
        <v>292</v>
      </c>
      <c r="G33" s="112" t="s">
        <v>295</v>
      </c>
      <c r="H33" s="112" t="s">
        <v>220</v>
      </c>
      <c r="I33" s="112" t="s">
        <v>230</v>
      </c>
      <c r="J33" s="112" t="s">
        <v>231</v>
      </c>
      <c r="K33" s="113">
        <v>24746</v>
      </c>
      <c r="L33" s="112">
        <v>54</v>
      </c>
      <c r="M33" s="113">
        <v>30742</v>
      </c>
      <c r="N33" s="112" t="s">
        <v>223</v>
      </c>
      <c r="O33" s="112" t="s">
        <v>224</v>
      </c>
      <c r="P33" s="112"/>
      <c r="Q33" s="112"/>
      <c r="R33" s="112"/>
      <c r="S33" s="112" t="s">
        <v>225</v>
      </c>
      <c r="T33" s="112"/>
      <c r="U33" s="112" t="s">
        <v>226</v>
      </c>
      <c r="V33" s="112">
        <v>38</v>
      </c>
      <c r="W33" s="112">
        <v>0</v>
      </c>
      <c r="X33" s="112" t="s">
        <v>232</v>
      </c>
      <c r="Y33" s="112"/>
      <c r="Z33" s="112"/>
      <c r="AA33" s="112"/>
      <c r="AB33" s="112"/>
      <c r="AC33" s="112"/>
      <c r="AD33" s="112"/>
      <c r="AE33" s="112"/>
      <c r="AF33" s="112"/>
      <c r="AG33" s="112"/>
      <c r="AH33" s="112"/>
      <c r="AI33" s="112" t="s">
        <v>228</v>
      </c>
      <c r="AJ33" s="112"/>
      <c r="AK33" s="113">
        <v>44835</v>
      </c>
      <c r="AL33" s="113">
        <v>44866</v>
      </c>
    </row>
    <row r="34" spans="1:38">
      <c r="A34" s="112">
        <v>1219</v>
      </c>
      <c r="B34" s="112" t="s">
        <v>285</v>
      </c>
      <c r="C34" s="112" t="s">
        <v>216</v>
      </c>
      <c r="D34" s="112" t="s">
        <v>217</v>
      </c>
      <c r="E34" s="112" t="s">
        <v>291</v>
      </c>
      <c r="F34" s="112" t="s">
        <v>292</v>
      </c>
      <c r="G34" s="112" t="s">
        <v>296</v>
      </c>
      <c r="H34" s="112" t="s">
        <v>220</v>
      </c>
      <c r="I34" s="112" t="s">
        <v>230</v>
      </c>
      <c r="J34" s="112" t="s">
        <v>231</v>
      </c>
      <c r="K34" s="113">
        <v>24746</v>
      </c>
      <c r="L34" s="112">
        <v>54</v>
      </c>
      <c r="M34" s="113">
        <v>30560</v>
      </c>
      <c r="N34" s="112" t="s">
        <v>223</v>
      </c>
      <c r="O34" s="112" t="s">
        <v>224</v>
      </c>
      <c r="P34" s="112"/>
      <c r="Q34" s="112"/>
      <c r="R34" s="112"/>
      <c r="S34" s="112" t="s">
        <v>225</v>
      </c>
      <c r="T34" s="112"/>
      <c r="U34" s="112" t="s">
        <v>226</v>
      </c>
      <c r="V34" s="112">
        <v>39</v>
      </c>
      <c r="W34" s="112">
        <v>0</v>
      </c>
      <c r="X34" s="112" t="s">
        <v>232</v>
      </c>
      <c r="Y34" s="112"/>
      <c r="Z34" s="112"/>
      <c r="AA34" s="112"/>
      <c r="AB34" s="112"/>
      <c r="AC34" s="112"/>
      <c r="AD34" s="112"/>
      <c r="AE34" s="112"/>
      <c r="AF34" s="112"/>
      <c r="AG34" s="112"/>
      <c r="AH34" s="112"/>
      <c r="AI34" s="112" t="s">
        <v>228</v>
      </c>
      <c r="AJ34" s="112"/>
      <c r="AK34" s="113">
        <v>44835</v>
      </c>
      <c r="AL34" s="113">
        <v>44866</v>
      </c>
    </row>
    <row r="35" spans="1:38">
      <c r="A35" s="112">
        <v>2322</v>
      </c>
      <c r="B35" s="112" t="s">
        <v>285</v>
      </c>
      <c r="C35" s="112" t="s">
        <v>216</v>
      </c>
      <c r="D35" s="112" t="s">
        <v>217</v>
      </c>
      <c r="E35" s="112" t="s">
        <v>291</v>
      </c>
      <c r="F35" s="112" t="s">
        <v>292</v>
      </c>
      <c r="G35" s="112" t="s">
        <v>297</v>
      </c>
      <c r="H35" s="112" t="s">
        <v>220</v>
      </c>
      <c r="I35" s="112" t="s">
        <v>230</v>
      </c>
      <c r="J35" s="112" t="s">
        <v>235</v>
      </c>
      <c r="K35" s="113">
        <v>25112</v>
      </c>
      <c r="L35" s="112">
        <v>53</v>
      </c>
      <c r="M35" s="113">
        <v>32721</v>
      </c>
      <c r="N35" s="112" t="s">
        <v>223</v>
      </c>
      <c r="O35" s="112" t="s">
        <v>224</v>
      </c>
      <c r="P35" s="112"/>
      <c r="Q35" s="112"/>
      <c r="R35" s="112"/>
      <c r="S35" s="112" t="s">
        <v>225</v>
      </c>
      <c r="T35" s="112"/>
      <c r="U35" s="112" t="s">
        <v>226</v>
      </c>
      <c r="V35" s="112">
        <v>33</v>
      </c>
      <c r="W35" s="112">
        <v>0</v>
      </c>
      <c r="X35" s="112" t="s">
        <v>232</v>
      </c>
      <c r="Y35" s="112"/>
      <c r="Z35" s="112"/>
      <c r="AA35" s="112"/>
      <c r="AB35" s="112"/>
      <c r="AC35" s="112"/>
      <c r="AD35" s="112"/>
      <c r="AE35" s="112"/>
      <c r="AF35" s="112"/>
      <c r="AG35" s="112"/>
      <c r="AH35" s="112"/>
      <c r="AI35" s="112" t="s">
        <v>228</v>
      </c>
      <c r="AJ35" s="112"/>
      <c r="AK35" s="113">
        <v>45200</v>
      </c>
      <c r="AL35" s="113">
        <v>45231</v>
      </c>
    </row>
    <row r="36" spans="1:38">
      <c r="A36" s="112">
        <v>2292</v>
      </c>
      <c r="B36" s="112" t="s">
        <v>285</v>
      </c>
      <c r="C36" s="112" t="s">
        <v>216</v>
      </c>
      <c r="D36" s="112" t="s">
        <v>217</v>
      </c>
      <c r="E36" s="112" t="s">
        <v>298</v>
      </c>
      <c r="F36" s="112" t="s">
        <v>299</v>
      </c>
      <c r="G36" s="112" t="s">
        <v>300</v>
      </c>
      <c r="H36" s="112" t="s">
        <v>234</v>
      </c>
      <c r="I36" s="112" t="s">
        <v>230</v>
      </c>
      <c r="J36" s="112" t="s">
        <v>235</v>
      </c>
      <c r="K36" s="113">
        <v>23012</v>
      </c>
      <c r="L36" s="112">
        <v>59</v>
      </c>
      <c r="M36" s="113">
        <v>29281</v>
      </c>
      <c r="N36" s="112" t="s">
        <v>223</v>
      </c>
      <c r="O36" s="112" t="s">
        <v>224</v>
      </c>
      <c r="P36" s="112"/>
      <c r="Q36" s="112"/>
      <c r="R36" s="112"/>
      <c r="S36" s="112" t="s">
        <v>225</v>
      </c>
      <c r="T36" s="112"/>
      <c r="U36" s="112" t="s">
        <v>226</v>
      </c>
      <c r="V36" s="112">
        <v>42</v>
      </c>
      <c r="W36" s="112">
        <v>0</v>
      </c>
      <c r="X36" s="112" t="s">
        <v>227</v>
      </c>
      <c r="Y36" s="113">
        <v>34608</v>
      </c>
      <c r="Z36" s="112"/>
      <c r="AA36" s="112"/>
      <c r="AB36" s="112"/>
      <c r="AC36" s="112"/>
      <c r="AD36" s="112"/>
      <c r="AE36" s="112"/>
      <c r="AF36" s="112"/>
      <c r="AG36" s="112"/>
      <c r="AH36" s="112"/>
      <c r="AI36" s="112" t="s">
        <v>228</v>
      </c>
      <c r="AJ36" s="112"/>
      <c r="AK36" s="113">
        <v>44927</v>
      </c>
      <c r="AL36" s="113">
        <v>44958</v>
      </c>
    </row>
    <row r="37" spans="1:38">
      <c r="A37" s="112">
        <v>1028</v>
      </c>
      <c r="B37" s="112" t="s">
        <v>215</v>
      </c>
      <c r="C37" s="112" t="s">
        <v>301</v>
      </c>
      <c r="D37" s="112" t="s">
        <v>254</v>
      </c>
      <c r="E37" s="112" t="s">
        <v>302</v>
      </c>
      <c r="F37" s="112" t="s">
        <v>105</v>
      </c>
      <c r="G37" s="112" t="s">
        <v>303</v>
      </c>
      <c r="H37" s="112" t="s">
        <v>234</v>
      </c>
      <c r="I37" s="112" t="s">
        <v>230</v>
      </c>
      <c r="J37" s="112" t="s">
        <v>304</v>
      </c>
      <c r="K37" s="113">
        <v>23224</v>
      </c>
      <c r="L37" s="112">
        <v>59</v>
      </c>
      <c r="M37" s="113">
        <v>31260</v>
      </c>
      <c r="N37" s="112" t="s">
        <v>223</v>
      </c>
      <c r="O37" s="112" t="s">
        <v>224</v>
      </c>
      <c r="P37" s="112"/>
      <c r="Q37" s="112"/>
      <c r="R37" s="112"/>
      <c r="S37" s="112" t="s">
        <v>225</v>
      </c>
      <c r="T37" s="112"/>
      <c r="U37" s="112" t="s">
        <v>226</v>
      </c>
      <c r="V37" s="112">
        <v>37</v>
      </c>
      <c r="W37" s="112">
        <v>0</v>
      </c>
      <c r="X37" s="112" t="s">
        <v>227</v>
      </c>
      <c r="Y37" s="113">
        <v>38504</v>
      </c>
      <c r="Z37" s="112"/>
      <c r="AA37" s="112"/>
      <c r="AB37" s="112"/>
      <c r="AC37" s="112"/>
      <c r="AD37" s="112"/>
      <c r="AE37" s="112"/>
      <c r="AF37" s="112"/>
      <c r="AG37" s="112"/>
      <c r="AH37" s="112"/>
      <c r="AI37" s="112" t="s">
        <v>228</v>
      </c>
      <c r="AJ37" s="112"/>
      <c r="AK37" s="113">
        <v>45139</v>
      </c>
      <c r="AL37" s="113">
        <v>45170</v>
      </c>
    </row>
    <row r="38" spans="1:38">
      <c r="A38" s="112">
        <v>2642</v>
      </c>
      <c r="B38" s="112" t="s">
        <v>215</v>
      </c>
      <c r="C38" s="112" t="s">
        <v>301</v>
      </c>
      <c r="D38" s="112" t="s">
        <v>254</v>
      </c>
      <c r="E38" s="112" t="s">
        <v>302</v>
      </c>
      <c r="F38" s="112" t="s">
        <v>105</v>
      </c>
      <c r="G38" s="112" t="s">
        <v>305</v>
      </c>
      <c r="H38" s="112" t="s">
        <v>220</v>
      </c>
      <c r="I38" s="112" t="s">
        <v>230</v>
      </c>
      <c r="J38" s="112" t="s">
        <v>269</v>
      </c>
      <c r="K38" s="113">
        <v>25051</v>
      </c>
      <c r="L38" s="112">
        <v>54</v>
      </c>
      <c r="M38" s="113">
        <v>33786</v>
      </c>
      <c r="N38" s="112" t="s">
        <v>223</v>
      </c>
      <c r="O38" s="112" t="s">
        <v>224</v>
      </c>
      <c r="P38" s="112"/>
      <c r="Q38" s="112"/>
      <c r="R38" s="112"/>
      <c r="S38" s="112" t="s">
        <v>225</v>
      </c>
      <c r="T38" s="112"/>
      <c r="U38" s="112" t="s">
        <v>226</v>
      </c>
      <c r="V38" s="112">
        <v>30</v>
      </c>
      <c r="W38" s="112">
        <v>0</v>
      </c>
      <c r="X38" s="112" t="s">
        <v>232</v>
      </c>
      <c r="Y38" s="112"/>
      <c r="Z38" s="112"/>
      <c r="AA38" s="112"/>
      <c r="AB38" s="112"/>
      <c r="AC38" s="112"/>
      <c r="AD38" s="112"/>
      <c r="AE38" s="112"/>
      <c r="AF38" s="112"/>
      <c r="AG38" s="112"/>
      <c r="AH38" s="112"/>
      <c r="AI38" s="112" t="s">
        <v>228</v>
      </c>
      <c r="AJ38" s="112"/>
      <c r="AK38" s="113">
        <v>45139</v>
      </c>
      <c r="AL38" s="113">
        <v>45170</v>
      </c>
    </row>
    <row r="39" spans="1:38">
      <c r="A39" s="112">
        <v>896</v>
      </c>
      <c r="B39" s="112" t="s">
        <v>215</v>
      </c>
      <c r="C39" s="112" t="s">
        <v>301</v>
      </c>
      <c r="D39" s="112" t="s">
        <v>254</v>
      </c>
      <c r="E39" s="112" t="s">
        <v>302</v>
      </c>
      <c r="F39" s="112" t="s">
        <v>105</v>
      </c>
      <c r="G39" s="112" t="s">
        <v>306</v>
      </c>
      <c r="H39" s="112" t="s">
        <v>234</v>
      </c>
      <c r="I39" s="112" t="s">
        <v>230</v>
      </c>
      <c r="J39" s="112" t="s">
        <v>269</v>
      </c>
      <c r="K39" s="113">
        <v>22890</v>
      </c>
      <c r="L39" s="112">
        <v>60</v>
      </c>
      <c r="M39" s="113">
        <v>30133</v>
      </c>
      <c r="N39" s="112" t="s">
        <v>223</v>
      </c>
      <c r="O39" s="112" t="s">
        <v>224</v>
      </c>
      <c r="P39" s="112"/>
      <c r="Q39" s="112"/>
      <c r="R39" s="112"/>
      <c r="S39" s="112" t="s">
        <v>225</v>
      </c>
      <c r="T39" s="112"/>
      <c r="U39" s="112" t="s">
        <v>226</v>
      </c>
      <c r="V39" s="112">
        <v>40</v>
      </c>
      <c r="W39" s="112">
        <v>0</v>
      </c>
      <c r="X39" s="112" t="s">
        <v>227</v>
      </c>
      <c r="Y39" s="113">
        <v>31898</v>
      </c>
      <c r="Z39" s="112"/>
      <c r="AA39" s="112"/>
      <c r="AB39" s="112" t="s">
        <v>307</v>
      </c>
      <c r="AC39" s="112"/>
      <c r="AD39" s="112" t="s">
        <v>308</v>
      </c>
      <c r="AE39" s="112"/>
      <c r="AF39" s="112"/>
      <c r="AG39" s="112"/>
      <c r="AH39" s="112"/>
      <c r="AI39" s="112" t="s">
        <v>228</v>
      </c>
      <c r="AJ39" s="112"/>
      <c r="AK39" s="113">
        <v>44805</v>
      </c>
      <c r="AL39" s="113">
        <v>44835</v>
      </c>
    </row>
    <row r="40" spans="1:38">
      <c r="A40" s="112">
        <v>1234</v>
      </c>
      <c r="B40" s="112" t="s">
        <v>215</v>
      </c>
      <c r="C40" s="112" t="s">
        <v>301</v>
      </c>
      <c r="D40" s="112" t="s">
        <v>254</v>
      </c>
      <c r="E40" s="112" t="s">
        <v>302</v>
      </c>
      <c r="F40" s="112" t="s">
        <v>105</v>
      </c>
      <c r="G40" s="112" t="s">
        <v>309</v>
      </c>
      <c r="H40" s="112" t="s">
        <v>220</v>
      </c>
      <c r="I40" s="112" t="s">
        <v>230</v>
      </c>
      <c r="J40" s="112" t="s">
        <v>310</v>
      </c>
      <c r="K40" s="113">
        <v>24838</v>
      </c>
      <c r="L40" s="112">
        <v>54</v>
      </c>
      <c r="M40" s="113">
        <v>33055</v>
      </c>
      <c r="N40" s="112" t="s">
        <v>223</v>
      </c>
      <c r="O40" s="112" t="s">
        <v>224</v>
      </c>
      <c r="P40" s="112"/>
      <c r="Q40" s="112"/>
      <c r="R40" s="112"/>
      <c r="S40" s="112" t="s">
        <v>225</v>
      </c>
      <c r="T40" s="112"/>
      <c r="U40" s="112" t="s">
        <v>226</v>
      </c>
      <c r="V40" s="112">
        <v>32</v>
      </c>
      <c r="W40" s="112">
        <v>0</v>
      </c>
      <c r="X40" s="112" t="s">
        <v>232</v>
      </c>
      <c r="Y40" s="112"/>
      <c r="Z40" s="112"/>
      <c r="AA40" s="112"/>
      <c r="AB40" s="112"/>
      <c r="AC40" s="112"/>
      <c r="AD40" s="112"/>
      <c r="AE40" s="112"/>
      <c r="AF40" s="112"/>
      <c r="AG40" s="112"/>
      <c r="AH40" s="112"/>
      <c r="AI40" s="112" t="s">
        <v>228</v>
      </c>
      <c r="AJ40" s="112"/>
      <c r="AK40" s="113">
        <v>44927</v>
      </c>
      <c r="AL40" s="113">
        <v>44958</v>
      </c>
    </row>
    <row r="41" spans="1:38">
      <c r="A41" s="112">
        <v>1254</v>
      </c>
      <c r="B41" s="112" t="s">
        <v>215</v>
      </c>
      <c r="C41" s="112" t="s">
        <v>301</v>
      </c>
      <c r="D41" s="112" t="s">
        <v>254</v>
      </c>
      <c r="E41" s="112" t="s">
        <v>302</v>
      </c>
      <c r="F41" s="112" t="s">
        <v>105</v>
      </c>
      <c r="G41" s="112" t="s">
        <v>311</v>
      </c>
      <c r="H41" s="112" t="s">
        <v>220</v>
      </c>
      <c r="I41" s="112" t="s">
        <v>230</v>
      </c>
      <c r="J41" s="112" t="s">
        <v>312</v>
      </c>
      <c r="K41" s="113">
        <v>24990</v>
      </c>
      <c r="L41" s="112">
        <v>54</v>
      </c>
      <c r="M41" s="113">
        <v>33451</v>
      </c>
      <c r="N41" s="112" t="s">
        <v>223</v>
      </c>
      <c r="O41" s="112" t="s">
        <v>224</v>
      </c>
      <c r="P41" s="112"/>
      <c r="Q41" s="112"/>
      <c r="R41" s="112"/>
      <c r="S41" s="112" t="s">
        <v>225</v>
      </c>
      <c r="T41" s="112"/>
      <c r="U41" s="112" t="s">
        <v>226</v>
      </c>
      <c r="V41" s="112">
        <v>31</v>
      </c>
      <c r="W41" s="112">
        <v>0</v>
      </c>
      <c r="X41" s="112" t="s">
        <v>313</v>
      </c>
      <c r="Y41" s="113">
        <v>40513</v>
      </c>
      <c r="Z41" s="112"/>
      <c r="AA41" s="112"/>
      <c r="AB41" s="112"/>
      <c r="AC41" s="112"/>
      <c r="AD41" s="112"/>
      <c r="AE41" s="112"/>
      <c r="AF41" s="112"/>
      <c r="AG41" s="112"/>
      <c r="AH41" s="112"/>
      <c r="AI41" s="112" t="s">
        <v>228</v>
      </c>
      <c r="AJ41" s="112"/>
      <c r="AK41" s="113">
        <v>45078</v>
      </c>
      <c r="AL41" s="113">
        <v>45108</v>
      </c>
    </row>
    <row r="42" spans="1:38">
      <c r="A42" s="112">
        <v>2584</v>
      </c>
      <c r="B42" s="112" t="s">
        <v>215</v>
      </c>
      <c r="C42" s="112" t="s">
        <v>301</v>
      </c>
      <c r="D42" s="112" t="s">
        <v>254</v>
      </c>
      <c r="E42" s="112" t="s">
        <v>302</v>
      </c>
      <c r="F42" s="112" t="s">
        <v>105</v>
      </c>
      <c r="G42" s="112" t="s">
        <v>314</v>
      </c>
      <c r="H42" s="112" t="s">
        <v>220</v>
      </c>
      <c r="I42" s="112" t="s">
        <v>230</v>
      </c>
      <c r="J42" s="112" t="s">
        <v>269</v>
      </c>
      <c r="K42" s="113">
        <v>24777</v>
      </c>
      <c r="L42" s="112">
        <v>54</v>
      </c>
      <c r="M42" s="113">
        <v>33055</v>
      </c>
      <c r="N42" s="112" t="s">
        <v>223</v>
      </c>
      <c r="O42" s="112" t="s">
        <v>224</v>
      </c>
      <c r="P42" s="112"/>
      <c r="Q42" s="112"/>
      <c r="R42" s="112"/>
      <c r="S42" s="112" t="s">
        <v>225</v>
      </c>
      <c r="T42" s="112"/>
      <c r="U42" s="112" t="s">
        <v>226</v>
      </c>
      <c r="V42" s="112">
        <v>32</v>
      </c>
      <c r="W42" s="112">
        <v>0</v>
      </c>
      <c r="X42" s="112" t="s">
        <v>313</v>
      </c>
      <c r="Y42" s="113">
        <v>40513</v>
      </c>
      <c r="Z42" s="112"/>
      <c r="AA42" s="112"/>
      <c r="AB42" s="112"/>
      <c r="AC42" s="112"/>
      <c r="AD42" s="112"/>
      <c r="AE42" s="112"/>
      <c r="AF42" s="112"/>
      <c r="AG42" s="112"/>
      <c r="AH42" s="112"/>
      <c r="AI42" s="112" t="s">
        <v>228</v>
      </c>
      <c r="AJ42" s="112"/>
      <c r="AK42" s="113">
        <v>44866</v>
      </c>
      <c r="AL42" s="113">
        <v>44896</v>
      </c>
    </row>
    <row r="43" spans="1:38">
      <c r="A43" s="112">
        <v>1046</v>
      </c>
      <c r="B43" s="112" t="s">
        <v>215</v>
      </c>
      <c r="C43" s="112" t="s">
        <v>301</v>
      </c>
      <c r="D43" s="112" t="s">
        <v>254</v>
      </c>
      <c r="E43" s="112" t="s">
        <v>302</v>
      </c>
      <c r="F43" s="112" t="s">
        <v>105</v>
      </c>
      <c r="G43" s="112" t="s">
        <v>315</v>
      </c>
      <c r="H43" s="112" t="s">
        <v>234</v>
      </c>
      <c r="I43" s="112" t="s">
        <v>230</v>
      </c>
      <c r="J43" s="112" t="s">
        <v>316</v>
      </c>
      <c r="K43" s="113">
        <v>23316</v>
      </c>
      <c r="L43" s="112">
        <v>58</v>
      </c>
      <c r="M43" s="113">
        <v>30498</v>
      </c>
      <c r="N43" s="112" t="s">
        <v>223</v>
      </c>
      <c r="O43" s="112" t="s">
        <v>224</v>
      </c>
      <c r="P43" s="112"/>
      <c r="Q43" s="112"/>
      <c r="R43" s="112"/>
      <c r="S43" s="112" t="s">
        <v>225</v>
      </c>
      <c r="T43" s="112"/>
      <c r="U43" s="112" t="s">
        <v>226</v>
      </c>
      <c r="V43" s="112">
        <v>39</v>
      </c>
      <c r="W43" s="112">
        <v>0</v>
      </c>
      <c r="X43" s="112" t="s">
        <v>232</v>
      </c>
      <c r="Y43" s="112"/>
      <c r="Z43" s="112"/>
      <c r="AA43" s="112"/>
      <c r="AB43" s="112"/>
      <c r="AC43" s="112"/>
      <c r="AD43" s="112"/>
      <c r="AE43" s="112"/>
      <c r="AF43" s="112"/>
      <c r="AG43" s="112"/>
      <c r="AH43" s="112"/>
      <c r="AI43" s="112" t="s">
        <v>228</v>
      </c>
      <c r="AJ43" s="112"/>
      <c r="AK43" s="113">
        <v>45231</v>
      </c>
      <c r="AL43" s="113">
        <v>45261</v>
      </c>
    </row>
    <row r="44" spans="1:38">
      <c r="A44" s="112">
        <v>1014</v>
      </c>
      <c r="B44" s="112" t="s">
        <v>215</v>
      </c>
      <c r="C44" s="112" t="s">
        <v>301</v>
      </c>
      <c r="D44" s="112" t="s">
        <v>254</v>
      </c>
      <c r="E44" s="112" t="s">
        <v>302</v>
      </c>
      <c r="F44" s="112" t="s">
        <v>105</v>
      </c>
      <c r="G44" s="112" t="s">
        <v>317</v>
      </c>
      <c r="H44" s="112" t="s">
        <v>234</v>
      </c>
      <c r="I44" s="112" t="s">
        <v>230</v>
      </c>
      <c r="J44" s="112" t="s">
        <v>318</v>
      </c>
      <c r="K44" s="113">
        <v>23102</v>
      </c>
      <c r="L44" s="112">
        <v>59</v>
      </c>
      <c r="M44" s="113">
        <v>30133</v>
      </c>
      <c r="N44" s="112" t="s">
        <v>223</v>
      </c>
      <c r="O44" s="112" t="s">
        <v>224</v>
      </c>
      <c r="P44" s="112"/>
      <c r="Q44" s="112"/>
      <c r="R44" s="112"/>
      <c r="S44" s="112" t="s">
        <v>225</v>
      </c>
      <c r="T44" s="112"/>
      <c r="U44" s="112" t="s">
        <v>226</v>
      </c>
      <c r="V44" s="112">
        <v>40</v>
      </c>
      <c r="W44" s="112">
        <v>0</v>
      </c>
      <c r="X44" s="112" t="s">
        <v>232</v>
      </c>
      <c r="Y44" s="112"/>
      <c r="Z44" s="112"/>
      <c r="AA44" s="112"/>
      <c r="AB44" s="112"/>
      <c r="AC44" s="112"/>
      <c r="AD44" s="112"/>
      <c r="AE44" s="112"/>
      <c r="AF44" s="112"/>
      <c r="AG44" s="112"/>
      <c r="AH44" s="112"/>
      <c r="AI44" s="112" t="s">
        <v>228</v>
      </c>
      <c r="AJ44" s="112"/>
      <c r="AK44" s="113">
        <v>45017</v>
      </c>
      <c r="AL44" s="113">
        <v>45047</v>
      </c>
    </row>
    <row r="45" spans="1:38">
      <c r="A45" s="112">
        <v>1287</v>
      </c>
      <c r="B45" s="112" t="s">
        <v>215</v>
      </c>
      <c r="C45" s="112" t="s">
        <v>301</v>
      </c>
      <c r="D45" s="112" t="s">
        <v>254</v>
      </c>
      <c r="E45" s="112" t="s">
        <v>319</v>
      </c>
      <c r="F45" s="112" t="s">
        <v>320</v>
      </c>
      <c r="G45" s="112" t="s">
        <v>321</v>
      </c>
      <c r="H45" s="112" t="s">
        <v>220</v>
      </c>
      <c r="I45" s="112" t="s">
        <v>230</v>
      </c>
      <c r="J45" s="112" t="s">
        <v>322</v>
      </c>
      <c r="K45" s="113">
        <v>25173</v>
      </c>
      <c r="L45" s="112">
        <v>53</v>
      </c>
      <c r="M45" s="113">
        <v>32387</v>
      </c>
      <c r="N45" s="112" t="s">
        <v>223</v>
      </c>
      <c r="O45" s="112" t="s">
        <v>224</v>
      </c>
      <c r="P45" s="112"/>
      <c r="Q45" s="112"/>
      <c r="R45" s="112"/>
      <c r="S45" s="112" t="s">
        <v>225</v>
      </c>
      <c r="T45" s="112"/>
      <c r="U45" s="112" t="s">
        <v>226</v>
      </c>
      <c r="V45" s="112">
        <v>34</v>
      </c>
      <c r="W45" s="112">
        <v>0</v>
      </c>
      <c r="X45" s="112" t="s">
        <v>232</v>
      </c>
      <c r="Y45" s="112"/>
      <c r="Z45" s="112"/>
      <c r="AA45" s="112"/>
      <c r="AB45" s="112"/>
      <c r="AC45" s="112"/>
      <c r="AD45" s="112"/>
      <c r="AE45" s="112"/>
      <c r="AF45" s="112"/>
      <c r="AG45" s="112"/>
      <c r="AH45" s="112"/>
      <c r="AI45" s="112" t="s">
        <v>228</v>
      </c>
      <c r="AJ45" s="112"/>
      <c r="AK45" s="113">
        <v>45261</v>
      </c>
      <c r="AL45" s="113">
        <v>45292</v>
      </c>
    </row>
    <row r="46" spans="1:38">
      <c r="A46" s="112">
        <v>1015</v>
      </c>
      <c r="B46" s="112" t="s">
        <v>215</v>
      </c>
      <c r="C46" s="112" t="s">
        <v>301</v>
      </c>
      <c r="D46" s="112" t="s">
        <v>254</v>
      </c>
      <c r="E46" s="112" t="s">
        <v>319</v>
      </c>
      <c r="F46" s="112" t="s">
        <v>320</v>
      </c>
      <c r="G46" s="112" t="s">
        <v>323</v>
      </c>
      <c r="H46" s="112" t="s">
        <v>234</v>
      </c>
      <c r="I46" s="112" t="s">
        <v>230</v>
      </c>
      <c r="J46" s="112" t="s">
        <v>324</v>
      </c>
      <c r="K46" s="113">
        <v>23132</v>
      </c>
      <c r="L46" s="112">
        <v>59</v>
      </c>
      <c r="M46" s="113">
        <v>30864</v>
      </c>
      <c r="N46" s="112" t="s">
        <v>223</v>
      </c>
      <c r="O46" s="112" t="s">
        <v>224</v>
      </c>
      <c r="P46" s="112"/>
      <c r="Q46" s="112"/>
      <c r="R46" s="112"/>
      <c r="S46" s="112" t="s">
        <v>225</v>
      </c>
      <c r="T46" s="112"/>
      <c r="U46" s="112" t="s">
        <v>226</v>
      </c>
      <c r="V46" s="112">
        <v>38</v>
      </c>
      <c r="W46" s="112">
        <v>0</v>
      </c>
      <c r="X46" s="112" t="s">
        <v>232</v>
      </c>
      <c r="Y46" s="112"/>
      <c r="Z46" s="112"/>
      <c r="AA46" s="112"/>
      <c r="AB46" s="112"/>
      <c r="AC46" s="112"/>
      <c r="AD46" s="112"/>
      <c r="AE46" s="112"/>
      <c r="AF46" s="112"/>
      <c r="AG46" s="112"/>
      <c r="AH46" s="112"/>
      <c r="AI46" s="112" t="s">
        <v>228</v>
      </c>
      <c r="AJ46" s="112"/>
      <c r="AK46" s="113">
        <v>45047</v>
      </c>
      <c r="AL46" s="113">
        <v>45078</v>
      </c>
    </row>
    <row r="47" spans="1:38">
      <c r="A47" s="112">
        <v>1032</v>
      </c>
      <c r="B47" s="112" t="s">
        <v>215</v>
      </c>
      <c r="C47" s="112" t="s">
        <v>301</v>
      </c>
      <c r="D47" s="112" t="s">
        <v>254</v>
      </c>
      <c r="E47" s="112" t="s">
        <v>319</v>
      </c>
      <c r="F47" s="112" t="s">
        <v>320</v>
      </c>
      <c r="G47" s="112" t="s">
        <v>325</v>
      </c>
      <c r="H47" s="112" t="s">
        <v>234</v>
      </c>
      <c r="I47" s="112" t="s">
        <v>230</v>
      </c>
      <c r="J47" s="112" t="s">
        <v>326</v>
      </c>
      <c r="K47" s="113">
        <v>23234</v>
      </c>
      <c r="L47" s="112">
        <v>59</v>
      </c>
      <c r="M47" s="113">
        <v>30926</v>
      </c>
      <c r="N47" s="112" t="s">
        <v>223</v>
      </c>
      <c r="O47" s="112" t="s">
        <v>224</v>
      </c>
      <c r="P47" s="112"/>
      <c r="Q47" s="112"/>
      <c r="R47" s="112"/>
      <c r="S47" s="112" t="s">
        <v>225</v>
      </c>
      <c r="T47" s="112"/>
      <c r="U47" s="112" t="s">
        <v>226</v>
      </c>
      <c r="V47" s="112">
        <v>38</v>
      </c>
      <c r="W47" s="112">
        <v>0</v>
      </c>
      <c r="X47" s="112" t="s">
        <v>232</v>
      </c>
      <c r="Y47" s="112"/>
      <c r="Z47" s="112"/>
      <c r="AA47" s="112"/>
      <c r="AB47" s="112"/>
      <c r="AC47" s="112"/>
      <c r="AD47" s="112"/>
      <c r="AE47" s="112"/>
      <c r="AF47" s="112"/>
      <c r="AG47" s="112"/>
      <c r="AH47" s="112"/>
      <c r="AI47" s="112" t="s">
        <v>228</v>
      </c>
      <c r="AJ47" s="112"/>
      <c r="AK47" s="113">
        <v>45149</v>
      </c>
      <c r="AL47" s="113">
        <v>45170</v>
      </c>
    </row>
    <row r="48" spans="1:38">
      <c r="A48" s="112">
        <v>1160</v>
      </c>
      <c r="B48" s="112" t="s">
        <v>215</v>
      </c>
      <c r="C48" s="112" t="s">
        <v>301</v>
      </c>
      <c r="D48" s="112" t="s">
        <v>254</v>
      </c>
      <c r="E48" s="112" t="s">
        <v>319</v>
      </c>
      <c r="F48" s="112" t="s">
        <v>320</v>
      </c>
      <c r="G48" s="112" t="s">
        <v>327</v>
      </c>
      <c r="H48" s="112" t="s">
        <v>220</v>
      </c>
      <c r="I48" s="112" t="s">
        <v>230</v>
      </c>
      <c r="J48" s="112" t="s">
        <v>328</v>
      </c>
      <c r="K48" s="113">
        <v>25082</v>
      </c>
      <c r="L48" s="112">
        <v>54</v>
      </c>
      <c r="M48" s="113">
        <v>32690</v>
      </c>
      <c r="N48" s="112" t="s">
        <v>223</v>
      </c>
      <c r="O48" s="112" t="s">
        <v>224</v>
      </c>
      <c r="P48" s="112"/>
      <c r="Q48" s="112"/>
      <c r="R48" s="112"/>
      <c r="S48" s="112" t="s">
        <v>225</v>
      </c>
      <c r="T48" s="112"/>
      <c r="U48" s="112" t="s">
        <v>226</v>
      </c>
      <c r="V48" s="112">
        <v>33</v>
      </c>
      <c r="W48" s="112">
        <v>0</v>
      </c>
      <c r="X48" s="112" t="s">
        <v>232</v>
      </c>
      <c r="Y48" s="112"/>
      <c r="Z48" s="112"/>
      <c r="AA48" s="112"/>
      <c r="AB48" s="112"/>
      <c r="AC48" s="112"/>
      <c r="AD48" s="112"/>
      <c r="AE48" s="112"/>
      <c r="AF48" s="112"/>
      <c r="AG48" s="112"/>
      <c r="AH48" s="112"/>
      <c r="AI48" s="112" t="s">
        <v>228</v>
      </c>
      <c r="AJ48" s="112"/>
      <c r="AK48" s="113">
        <v>45170</v>
      </c>
      <c r="AL48" s="113">
        <v>45200</v>
      </c>
    </row>
    <row r="49" spans="1:38">
      <c r="A49" s="112">
        <v>1031</v>
      </c>
      <c r="B49" s="112" t="s">
        <v>215</v>
      </c>
      <c r="C49" s="112" t="s">
        <v>301</v>
      </c>
      <c r="D49" s="112" t="s">
        <v>254</v>
      </c>
      <c r="E49" s="112" t="s">
        <v>319</v>
      </c>
      <c r="F49" s="112" t="s">
        <v>320</v>
      </c>
      <c r="G49" s="112" t="s">
        <v>329</v>
      </c>
      <c r="H49" s="112" t="s">
        <v>234</v>
      </c>
      <c r="I49" s="112" t="s">
        <v>230</v>
      </c>
      <c r="J49" s="112" t="s">
        <v>330</v>
      </c>
      <c r="K49" s="113">
        <v>23224</v>
      </c>
      <c r="L49" s="112">
        <v>59</v>
      </c>
      <c r="M49" s="113">
        <v>31229</v>
      </c>
      <c r="N49" s="112" t="s">
        <v>223</v>
      </c>
      <c r="O49" s="112" t="s">
        <v>224</v>
      </c>
      <c r="P49" s="112"/>
      <c r="Q49" s="112"/>
      <c r="R49" s="112"/>
      <c r="S49" s="112" t="s">
        <v>225</v>
      </c>
      <c r="T49" s="112"/>
      <c r="U49" s="112" t="s">
        <v>226</v>
      </c>
      <c r="V49" s="112">
        <v>37</v>
      </c>
      <c r="W49" s="112">
        <v>0</v>
      </c>
      <c r="X49" s="112" t="s">
        <v>232</v>
      </c>
      <c r="Y49" s="112"/>
      <c r="Z49" s="112"/>
      <c r="AA49" s="112"/>
      <c r="AB49" s="112"/>
      <c r="AC49" s="112"/>
      <c r="AD49" s="112"/>
      <c r="AE49" s="112"/>
      <c r="AF49" s="112"/>
      <c r="AG49" s="112"/>
      <c r="AH49" s="112"/>
      <c r="AI49" s="112" t="s">
        <v>228</v>
      </c>
      <c r="AJ49" s="112"/>
      <c r="AK49" s="113">
        <v>45139</v>
      </c>
      <c r="AL49" s="113">
        <v>45170</v>
      </c>
    </row>
    <row r="50" spans="1:38">
      <c r="A50" s="112">
        <v>1253</v>
      </c>
      <c r="B50" s="112" t="s">
        <v>215</v>
      </c>
      <c r="C50" s="112" t="s">
        <v>301</v>
      </c>
      <c r="D50" s="112" t="s">
        <v>254</v>
      </c>
      <c r="E50" s="112" t="s">
        <v>319</v>
      </c>
      <c r="F50" s="112" t="s">
        <v>320</v>
      </c>
      <c r="G50" s="112" t="s">
        <v>331</v>
      </c>
      <c r="H50" s="112" t="s">
        <v>220</v>
      </c>
      <c r="I50" s="112" t="s">
        <v>230</v>
      </c>
      <c r="J50" s="112" t="s">
        <v>332</v>
      </c>
      <c r="K50" s="113">
        <v>24959</v>
      </c>
      <c r="L50" s="112">
        <v>54</v>
      </c>
      <c r="M50" s="113">
        <v>32690</v>
      </c>
      <c r="N50" s="112" t="s">
        <v>223</v>
      </c>
      <c r="O50" s="112" t="s">
        <v>224</v>
      </c>
      <c r="P50" s="112"/>
      <c r="Q50" s="112"/>
      <c r="R50" s="112"/>
      <c r="S50" s="112" t="s">
        <v>225</v>
      </c>
      <c r="T50" s="112"/>
      <c r="U50" s="112" t="s">
        <v>226</v>
      </c>
      <c r="V50" s="112">
        <v>33</v>
      </c>
      <c r="W50" s="112">
        <v>0</v>
      </c>
      <c r="X50" s="112" t="s">
        <v>232</v>
      </c>
      <c r="Y50" s="112"/>
      <c r="Z50" s="112"/>
      <c r="AA50" s="112"/>
      <c r="AB50" s="112"/>
      <c r="AC50" s="112"/>
      <c r="AD50" s="112"/>
      <c r="AE50" s="112"/>
      <c r="AF50" s="112"/>
      <c r="AG50" s="112"/>
      <c r="AH50" s="112"/>
      <c r="AI50" s="112" t="s">
        <v>228</v>
      </c>
      <c r="AJ50" s="112"/>
      <c r="AK50" s="113">
        <v>45047</v>
      </c>
      <c r="AL50" s="113">
        <v>45078</v>
      </c>
    </row>
    <row r="51" spans="1:38">
      <c r="A51" s="112">
        <v>1250</v>
      </c>
      <c r="B51" s="112" t="s">
        <v>215</v>
      </c>
      <c r="C51" s="112" t="s">
        <v>301</v>
      </c>
      <c r="D51" s="112" t="s">
        <v>254</v>
      </c>
      <c r="E51" s="112" t="s">
        <v>319</v>
      </c>
      <c r="F51" s="112" t="s">
        <v>320</v>
      </c>
      <c r="G51" s="112" t="s">
        <v>333</v>
      </c>
      <c r="H51" s="112" t="s">
        <v>220</v>
      </c>
      <c r="I51" s="112" t="s">
        <v>334</v>
      </c>
      <c r="J51" s="112" t="s">
        <v>335</v>
      </c>
      <c r="K51" s="113">
        <v>24929</v>
      </c>
      <c r="L51" s="112">
        <v>54</v>
      </c>
      <c r="M51" s="113">
        <v>31564</v>
      </c>
      <c r="N51" s="112" t="s">
        <v>223</v>
      </c>
      <c r="O51" s="112" t="s">
        <v>224</v>
      </c>
      <c r="P51" s="112"/>
      <c r="Q51" s="112"/>
      <c r="R51" s="112"/>
      <c r="S51" s="112" t="s">
        <v>225</v>
      </c>
      <c r="T51" s="112"/>
      <c r="U51" s="112" t="s">
        <v>226</v>
      </c>
      <c r="V51" s="112">
        <v>36</v>
      </c>
      <c r="W51" s="112">
        <v>0</v>
      </c>
      <c r="X51" s="112" t="s">
        <v>232</v>
      </c>
      <c r="Y51" s="112"/>
      <c r="Z51" s="112"/>
      <c r="AA51" s="112"/>
      <c r="AB51" s="112"/>
      <c r="AC51" s="112"/>
      <c r="AD51" s="112"/>
      <c r="AE51" s="112"/>
      <c r="AF51" s="112"/>
      <c r="AG51" s="112"/>
      <c r="AH51" s="112"/>
      <c r="AI51" s="112" t="s">
        <v>228</v>
      </c>
      <c r="AJ51" s="112"/>
      <c r="AK51" s="113">
        <v>45017</v>
      </c>
      <c r="AL51" s="113">
        <v>45047</v>
      </c>
    </row>
    <row r="52" spans="1:38">
      <c r="A52" s="112">
        <v>1018</v>
      </c>
      <c r="B52" s="112" t="s">
        <v>215</v>
      </c>
      <c r="C52" s="112" t="s">
        <v>301</v>
      </c>
      <c r="D52" s="112" t="s">
        <v>254</v>
      </c>
      <c r="E52" s="112" t="s">
        <v>319</v>
      </c>
      <c r="F52" s="112" t="s">
        <v>320</v>
      </c>
      <c r="G52" s="112" t="s">
        <v>336</v>
      </c>
      <c r="H52" s="112" t="s">
        <v>234</v>
      </c>
      <c r="I52" s="112" t="s">
        <v>230</v>
      </c>
      <c r="J52" s="112" t="s">
        <v>337</v>
      </c>
      <c r="K52" s="113">
        <v>23128</v>
      </c>
      <c r="L52" s="112">
        <v>59</v>
      </c>
      <c r="M52" s="113">
        <v>30498</v>
      </c>
      <c r="N52" s="112" t="s">
        <v>223</v>
      </c>
      <c r="O52" s="112" t="s">
        <v>224</v>
      </c>
      <c r="P52" s="112"/>
      <c r="Q52" s="112"/>
      <c r="R52" s="112"/>
      <c r="S52" s="112" t="s">
        <v>225</v>
      </c>
      <c r="T52" s="112"/>
      <c r="U52" s="112" t="s">
        <v>226</v>
      </c>
      <c r="V52" s="112">
        <v>39</v>
      </c>
      <c r="W52" s="112">
        <v>0</v>
      </c>
      <c r="X52" s="112" t="s">
        <v>338</v>
      </c>
      <c r="Y52" s="112"/>
      <c r="Z52" s="112"/>
      <c r="AA52" s="112"/>
      <c r="AB52" s="112"/>
      <c r="AC52" s="112"/>
      <c r="AD52" s="112"/>
      <c r="AE52" s="112"/>
      <c r="AF52" s="112"/>
      <c r="AG52" s="112"/>
      <c r="AH52" s="112"/>
      <c r="AI52" s="112" t="s">
        <v>228</v>
      </c>
      <c r="AJ52" s="112"/>
      <c r="AK52" s="113">
        <v>45043</v>
      </c>
      <c r="AL52" s="113">
        <v>45047</v>
      </c>
    </row>
    <row r="53" spans="1:38">
      <c r="A53" s="112">
        <v>1264</v>
      </c>
      <c r="B53" s="112" t="s">
        <v>215</v>
      </c>
      <c r="C53" s="112" t="s">
        <v>301</v>
      </c>
      <c r="D53" s="112" t="s">
        <v>254</v>
      </c>
      <c r="E53" s="112" t="s">
        <v>319</v>
      </c>
      <c r="F53" s="112" t="s">
        <v>320</v>
      </c>
      <c r="G53" s="112" t="s">
        <v>339</v>
      </c>
      <c r="H53" s="112" t="s">
        <v>220</v>
      </c>
      <c r="I53" s="112" t="s">
        <v>230</v>
      </c>
      <c r="J53" s="112" t="s">
        <v>340</v>
      </c>
      <c r="K53" s="113">
        <v>25053</v>
      </c>
      <c r="L53" s="112">
        <v>54</v>
      </c>
      <c r="M53" s="113">
        <v>32325</v>
      </c>
      <c r="N53" s="112" t="s">
        <v>223</v>
      </c>
      <c r="O53" s="112" t="s">
        <v>224</v>
      </c>
      <c r="P53" s="112"/>
      <c r="Q53" s="112"/>
      <c r="R53" s="112"/>
      <c r="S53" s="112" t="s">
        <v>225</v>
      </c>
      <c r="T53" s="112"/>
      <c r="U53" s="112" t="s">
        <v>226</v>
      </c>
      <c r="V53" s="112">
        <v>34</v>
      </c>
      <c r="W53" s="112">
        <v>0</v>
      </c>
      <c r="X53" s="112" t="s">
        <v>341</v>
      </c>
      <c r="Y53" s="112"/>
      <c r="Z53" s="112"/>
      <c r="AA53" s="112"/>
      <c r="AB53" s="112"/>
      <c r="AC53" s="112"/>
      <c r="AD53" s="112"/>
      <c r="AE53" s="112"/>
      <c r="AF53" s="112"/>
      <c r="AG53" s="112"/>
      <c r="AH53" s="112"/>
      <c r="AI53" s="112" t="s">
        <v>228</v>
      </c>
      <c r="AJ53" s="112"/>
      <c r="AK53" s="113">
        <v>45141</v>
      </c>
      <c r="AL53" s="113">
        <v>45170</v>
      </c>
    </row>
    <row r="54" spans="1:38">
      <c r="A54" s="112">
        <v>977</v>
      </c>
      <c r="B54" s="112" t="s">
        <v>215</v>
      </c>
      <c r="C54" s="112" t="s">
        <v>301</v>
      </c>
      <c r="D54" s="112" t="s">
        <v>254</v>
      </c>
      <c r="E54" s="112" t="s">
        <v>319</v>
      </c>
      <c r="F54" s="112" t="s">
        <v>320</v>
      </c>
      <c r="G54" s="112" t="s">
        <v>342</v>
      </c>
      <c r="H54" s="112" t="s">
        <v>234</v>
      </c>
      <c r="I54" s="112" t="s">
        <v>334</v>
      </c>
      <c r="J54" s="112" t="s">
        <v>343</v>
      </c>
      <c r="K54" s="113">
        <v>22938</v>
      </c>
      <c r="L54" s="112">
        <v>59</v>
      </c>
      <c r="M54" s="113">
        <v>31229</v>
      </c>
      <c r="N54" s="112" t="s">
        <v>223</v>
      </c>
      <c r="O54" s="112" t="s">
        <v>224</v>
      </c>
      <c r="P54" s="112"/>
      <c r="Q54" s="112"/>
      <c r="R54" s="112"/>
      <c r="S54" s="112" t="s">
        <v>225</v>
      </c>
      <c r="T54" s="112"/>
      <c r="U54" s="112" t="s">
        <v>226</v>
      </c>
      <c r="V54" s="112">
        <v>37</v>
      </c>
      <c r="W54" s="112">
        <v>0</v>
      </c>
      <c r="X54" s="112" t="s">
        <v>227</v>
      </c>
      <c r="Y54" s="113">
        <v>35969</v>
      </c>
      <c r="Z54" s="112"/>
      <c r="AA54" s="112"/>
      <c r="AB54" s="112"/>
      <c r="AC54" s="112"/>
      <c r="AD54" s="112"/>
      <c r="AE54" s="112"/>
      <c r="AF54" s="112"/>
      <c r="AG54" s="112"/>
      <c r="AH54" s="112"/>
      <c r="AI54" s="112" t="s">
        <v>228</v>
      </c>
      <c r="AJ54" s="112"/>
      <c r="AK54" s="113">
        <v>44853</v>
      </c>
      <c r="AL54" s="113">
        <v>44866</v>
      </c>
    </row>
    <row r="55" spans="1:38">
      <c r="A55" s="112">
        <v>1038</v>
      </c>
      <c r="B55" s="112" t="s">
        <v>215</v>
      </c>
      <c r="C55" s="112" t="s">
        <v>301</v>
      </c>
      <c r="D55" s="112" t="s">
        <v>254</v>
      </c>
      <c r="E55" s="112" t="s">
        <v>319</v>
      </c>
      <c r="F55" s="112" t="s">
        <v>320</v>
      </c>
      <c r="G55" s="112" t="s">
        <v>344</v>
      </c>
      <c r="H55" s="112" t="s">
        <v>234</v>
      </c>
      <c r="I55" s="112" t="s">
        <v>230</v>
      </c>
      <c r="J55" s="112" t="s">
        <v>345</v>
      </c>
      <c r="K55" s="113">
        <v>23274</v>
      </c>
      <c r="L55" s="112">
        <v>59</v>
      </c>
      <c r="M55" s="113">
        <v>31291</v>
      </c>
      <c r="N55" s="112" t="s">
        <v>223</v>
      </c>
      <c r="O55" s="112" t="s">
        <v>224</v>
      </c>
      <c r="P55" s="112"/>
      <c r="Q55" s="112"/>
      <c r="R55" s="112"/>
      <c r="S55" s="112" t="s">
        <v>225</v>
      </c>
      <c r="T55" s="112"/>
      <c r="U55" s="112" t="s">
        <v>226</v>
      </c>
      <c r="V55" s="112">
        <v>37</v>
      </c>
      <c r="W55" s="112">
        <v>0</v>
      </c>
      <c r="X55" s="112" t="s">
        <v>232</v>
      </c>
      <c r="Y55" s="112"/>
      <c r="Z55" s="112"/>
      <c r="AA55" s="112"/>
      <c r="AB55" s="112"/>
      <c r="AC55" s="112"/>
      <c r="AD55" s="112"/>
      <c r="AE55" s="112"/>
      <c r="AF55" s="112"/>
      <c r="AG55" s="112"/>
      <c r="AH55" s="112"/>
      <c r="AI55" s="112" t="s">
        <v>228</v>
      </c>
      <c r="AJ55" s="112"/>
      <c r="AK55" s="113">
        <v>45189</v>
      </c>
      <c r="AL55" s="113">
        <v>45200</v>
      </c>
    </row>
    <row r="56" spans="1:38">
      <c r="A56" s="112">
        <v>1044</v>
      </c>
      <c r="B56" s="112" t="s">
        <v>215</v>
      </c>
      <c r="C56" s="112" t="s">
        <v>301</v>
      </c>
      <c r="D56" s="112" t="s">
        <v>254</v>
      </c>
      <c r="E56" s="112" t="s">
        <v>319</v>
      </c>
      <c r="F56" s="112" t="s">
        <v>320</v>
      </c>
      <c r="G56" s="112" t="s">
        <v>346</v>
      </c>
      <c r="H56" s="112" t="s">
        <v>234</v>
      </c>
      <c r="I56" s="112" t="s">
        <v>230</v>
      </c>
      <c r="J56" s="112" t="s">
        <v>283</v>
      </c>
      <c r="K56" s="113">
        <v>23012</v>
      </c>
      <c r="L56" s="112">
        <v>59</v>
      </c>
      <c r="M56" s="113">
        <v>30864</v>
      </c>
      <c r="N56" s="112" t="s">
        <v>223</v>
      </c>
      <c r="O56" s="112" t="s">
        <v>224</v>
      </c>
      <c r="P56" s="112"/>
      <c r="Q56" s="112"/>
      <c r="R56" s="112"/>
      <c r="S56" s="112" t="s">
        <v>225</v>
      </c>
      <c r="T56" s="112"/>
      <c r="U56" s="112" t="s">
        <v>226</v>
      </c>
      <c r="V56" s="112">
        <v>38</v>
      </c>
      <c r="W56" s="112">
        <v>0</v>
      </c>
      <c r="X56" s="112" t="s">
        <v>232</v>
      </c>
      <c r="Y56" s="112"/>
      <c r="Z56" s="112"/>
      <c r="AA56" s="112"/>
      <c r="AB56" s="112"/>
      <c r="AC56" s="112"/>
      <c r="AD56" s="112"/>
      <c r="AE56" s="112"/>
      <c r="AF56" s="112"/>
      <c r="AG56" s="112"/>
      <c r="AH56" s="112"/>
      <c r="AI56" s="112" t="s">
        <v>228</v>
      </c>
      <c r="AJ56" s="112"/>
      <c r="AK56" s="113">
        <v>44927</v>
      </c>
      <c r="AL56" s="113">
        <v>44958</v>
      </c>
    </row>
    <row r="57" spans="1:38">
      <c r="A57" s="112">
        <v>1276</v>
      </c>
      <c r="B57" s="112" t="s">
        <v>215</v>
      </c>
      <c r="C57" s="112" t="s">
        <v>301</v>
      </c>
      <c r="D57" s="112" t="s">
        <v>254</v>
      </c>
      <c r="E57" s="112" t="s">
        <v>319</v>
      </c>
      <c r="F57" s="112" t="s">
        <v>320</v>
      </c>
      <c r="G57" s="112" t="s">
        <v>347</v>
      </c>
      <c r="H57" s="112" t="s">
        <v>220</v>
      </c>
      <c r="I57" s="112" t="s">
        <v>230</v>
      </c>
      <c r="J57" s="112" t="s">
        <v>310</v>
      </c>
      <c r="K57" s="113">
        <v>25126</v>
      </c>
      <c r="L57" s="112">
        <v>53</v>
      </c>
      <c r="M57" s="113">
        <v>33420</v>
      </c>
      <c r="N57" s="112" t="s">
        <v>223</v>
      </c>
      <c r="O57" s="112" t="s">
        <v>224</v>
      </c>
      <c r="P57" s="112"/>
      <c r="Q57" s="112"/>
      <c r="R57" s="112"/>
      <c r="S57" s="112" t="s">
        <v>225</v>
      </c>
      <c r="T57" s="112"/>
      <c r="U57" s="112" t="s">
        <v>226</v>
      </c>
      <c r="V57" s="112">
        <v>31</v>
      </c>
      <c r="W57" s="112">
        <v>0</v>
      </c>
      <c r="X57" s="112" t="s">
        <v>232</v>
      </c>
      <c r="Y57" s="112"/>
      <c r="Z57" s="112"/>
      <c r="AA57" s="112"/>
      <c r="AB57" s="112"/>
      <c r="AC57" s="112"/>
      <c r="AD57" s="112"/>
      <c r="AE57" s="112"/>
      <c r="AF57" s="112"/>
      <c r="AG57" s="112"/>
      <c r="AH57" s="112"/>
      <c r="AI57" s="112" t="s">
        <v>228</v>
      </c>
      <c r="AJ57" s="112"/>
      <c r="AK57" s="113">
        <v>45214</v>
      </c>
      <c r="AL57" s="113">
        <v>45231</v>
      </c>
    </row>
    <row r="58" spans="1:38">
      <c r="A58" s="112">
        <v>1262</v>
      </c>
      <c r="B58" s="112" t="s">
        <v>215</v>
      </c>
      <c r="C58" s="112" t="s">
        <v>301</v>
      </c>
      <c r="D58" s="112" t="s">
        <v>254</v>
      </c>
      <c r="E58" s="112" t="s">
        <v>319</v>
      </c>
      <c r="F58" s="112" t="s">
        <v>320</v>
      </c>
      <c r="G58" s="112" t="s">
        <v>348</v>
      </c>
      <c r="H58" s="112" t="s">
        <v>220</v>
      </c>
      <c r="I58" s="112" t="s">
        <v>230</v>
      </c>
      <c r="J58" s="112" t="s">
        <v>280</v>
      </c>
      <c r="K58" s="113">
        <v>25046</v>
      </c>
      <c r="L58" s="112">
        <v>54</v>
      </c>
      <c r="M58" s="113">
        <v>33420</v>
      </c>
      <c r="N58" s="112" t="s">
        <v>223</v>
      </c>
      <c r="O58" s="112" t="s">
        <v>224</v>
      </c>
      <c r="P58" s="112"/>
      <c r="Q58" s="112"/>
      <c r="R58" s="112"/>
      <c r="S58" s="112" t="s">
        <v>225</v>
      </c>
      <c r="T58" s="112"/>
      <c r="U58" s="112" t="s">
        <v>226</v>
      </c>
      <c r="V58" s="112">
        <v>31</v>
      </c>
      <c r="W58" s="112">
        <v>0</v>
      </c>
      <c r="X58" s="112" t="s">
        <v>232</v>
      </c>
      <c r="Y58" s="112"/>
      <c r="Z58" s="112"/>
      <c r="AA58" s="112"/>
      <c r="AB58" s="112"/>
      <c r="AC58" s="112"/>
      <c r="AD58" s="112"/>
      <c r="AE58" s="112"/>
      <c r="AF58" s="112"/>
      <c r="AG58" s="112"/>
      <c r="AH58" s="112"/>
      <c r="AI58" s="112" t="s">
        <v>228</v>
      </c>
      <c r="AJ58" s="112"/>
      <c r="AK58" s="113">
        <v>45134</v>
      </c>
      <c r="AL58" s="113">
        <v>45139</v>
      </c>
    </row>
    <row r="59" spans="1:38">
      <c r="A59" s="112">
        <v>1026</v>
      </c>
      <c r="B59" s="112" t="s">
        <v>215</v>
      </c>
      <c r="C59" s="112" t="s">
        <v>301</v>
      </c>
      <c r="D59" s="112" t="s">
        <v>254</v>
      </c>
      <c r="E59" s="112" t="s">
        <v>319</v>
      </c>
      <c r="F59" s="112" t="s">
        <v>320</v>
      </c>
      <c r="G59" s="112" t="s">
        <v>349</v>
      </c>
      <c r="H59" s="112" t="s">
        <v>234</v>
      </c>
      <c r="I59" s="112" t="s">
        <v>230</v>
      </c>
      <c r="J59" s="112" t="s">
        <v>235</v>
      </c>
      <c r="K59" s="113">
        <v>23193</v>
      </c>
      <c r="L59" s="112">
        <v>59</v>
      </c>
      <c r="M59" s="113">
        <v>30498</v>
      </c>
      <c r="N59" s="112" t="s">
        <v>223</v>
      </c>
      <c r="O59" s="112" t="s">
        <v>224</v>
      </c>
      <c r="P59" s="112"/>
      <c r="Q59" s="112"/>
      <c r="R59" s="112"/>
      <c r="S59" s="112" t="s">
        <v>225</v>
      </c>
      <c r="T59" s="112"/>
      <c r="U59" s="112" t="s">
        <v>226</v>
      </c>
      <c r="V59" s="112">
        <v>39</v>
      </c>
      <c r="W59" s="112">
        <v>0</v>
      </c>
      <c r="X59" s="112" t="s">
        <v>232</v>
      </c>
      <c r="Y59" s="112"/>
      <c r="Z59" s="112"/>
      <c r="AA59" s="112"/>
      <c r="AB59" s="112"/>
      <c r="AC59" s="112"/>
      <c r="AD59" s="112"/>
      <c r="AE59" s="112"/>
      <c r="AF59" s="112"/>
      <c r="AG59" s="112"/>
      <c r="AH59" s="112"/>
      <c r="AI59" s="112" t="s">
        <v>228</v>
      </c>
      <c r="AJ59" s="112"/>
      <c r="AK59" s="113">
        <v>45108</v>
      </c>
      <c r="AL59" s="113">
        <v>45139</v>
      </c>
    </row>
    <row r="60" spans="1:38">
      <c r="A60" s="112">
        <v>1040</v>
      </c>
      <c r="B60" s="112" t="s">
        <v>215</v>
      </c>
      <c r="C60" s="112" t="s">
        <v>301</v>
      </c>
      <c r="D60" s="112" t="s">
        <v>254</v>
      </c>
      <c r="E60" s="112" t="s">
        <v>350</v>
      </c>
      <c r="F60" s="112" t="s">
        <v>106</v>
      </c>
      <c r="G60" s="112" t="s">
        <v>351</v>
      </c>
      <c r="H60" s="112" t="s">
        <v>234</v>
      </c>
      <c r="I60" s="112" t="s">
        <v>230</v>
      </c>
      <c r="J60" s="112" t="s">
        <v>275</v>
      </c>
      <c r="K60" s="113">
        <v>23285</v>
      </c>
      <c r="L60" s="112">
        <v>58</v>
      </c>
      <c r="M60" s="113">
        <v>30864</v>
      </c>
      <c r="N60" s="112" t="s">
        <v>223</v>
      </c>
      <c r="O60" s="112" t="s">
        <v>224</v>
      </c>
      <c r="P60" s="112"/>
      <c r="Q60" s="112"/>
      <c r="R60" s="112"/>
      <c r="S60" s="112" t="s">
        <v>225</v>
      </c>
      <c r="T60" s="112"/>
      <c r="U60" s="112" t="s">
        <v>226</v>
      </c>
      <c r="V60" s="112">
        <v>38</v>
      </c>
      <c r="W60" s="112">
        <v>0</v>
      </c>
      <c r="X60" s="112" t="s">
        <v>232</v>
      </c>
      <c r="Y60" s="112"/>
      <c r="Z60" s="112"/>
      <c r="AA60" s="112"/>
      <c r="AB60" s="112"/>
      <c r="AC60" s="112"/>
      <c r="AD60" s="112"/>
      <c r="AE60" s="112"/>
      <c r="AF60" s="112"/>
      <c r="AG60" s="112"/>
      <c r="AH60" s="112"/>
      <c r="AI60" s="112" t="s">
        <v>228</v>
      </c>
      <c r="AJ60" s="112"/>
      <c r="AK60" s="113">
        <v>45200</v>
      </c>
      <c r="AL60" s="113">
        <v>45231</v>
      </c>
    </row>
    <row r="61" spans="1:38">
      <c r="A61" s="112">
        <v>1284</v>
      </c>
      <c r="B61" s="112" t="s">
        <v>215</v>
      </c>
      <c r="C61" s="112" t="s">
        <v>301</v>
      </c>
      <c r="D61" s="112" t="s">
        <v>254</v>
      </c>
      <c r="E61" s="112" t="s">
        <v>350</v>
      </c>
      <c r="F61" s="112" t="s">
        <v>106</v>
      </c>
      <c r="G61" s="112" t="s">
        <v>352</v>
      </c>
      <c r="H61" s="112" t="s">
        <v>220</v>
      </c>
      <c r="I61" s="112" t="s">
        <v>230</v>
      </c>
      <c r="J61" s="112" t="s">
        <v>283</v>
      </c>
      <c r="K61" s="113">
        <v>25143</v>
      </c>
      <c r="L61" s="112">
        <v>53</v>
      </c>
      <c r="M61" s="113">
        <v>31594</v>
      </c>
      <c r="N61" s="112" t="s">
        <v>223</v>
      </c>
      <c r="O61" s="112" t="s">
        <v>224</v>
      </c>
      <c r="P61" s="112"/>
      <c r="Q61" s="112"/>
      <c r="R61" s="112"/>
      <c r="S61" s="112" t="s">
        <v>225</v>
      </c>
      <c r="T61" s="112"/>
      <c r="U61" s="112" t="s">
        <v>226</v>
      </c>
      <c r="V61" s="112">
        <v>36</v>
      </c>
      <c r="W61" s="112">
        <v>0</v>
      </c>
      <c r="X61" s="112" t="s">
        <v>232</v>
      </c>
      <c r="Y61" s="112"/>
      <c r="Z61" s="112"/>
      <c r="AA61" s="112"/>
      <c r="AB61" s="112"/>
      <c r="AC61" s="112"/>
      <c r="AD61" s="112"/>
      <c r="AE61" s="112"/>
      <c r="AF61" s="112"/>
      <c r="AG61" s="112"/>
      <c r="AH61" s="112"/>
      <c r="AI61" s="112" t="s">
        <v>228</v>
      </c>
      <c r="AJ61" s="112"/>
      <c r="AK61" s="113">
        <v>45231</v>
      </c>
      <c r="AL61" s="113">
        <v>45261</v>
      </c>
    </row>
    <row r="62" spans="1:38">
      <c r="A62" s="112">
        <v>6</v>
      </c>
      <c r="B62" s="112" t="s">
        <v>215</v>
      </c>
      <c r="C62" s="112" t="s">
        <v>301</v>
      </c>
      <c r="D62" s="112" t="s">
        <v>254</v>
      </c>
      <c r="E62" s="112" t="s">
        <v>350</v>
      </c>
      <c r="F62" s="112" t="s">
        <v>106</v>
      </c>
      <c r="G62" s="112" t="s">
        <v>353</v>
      </c>
      <c r="H62" s="112" t="s">
        <v>220</v>
      </c>
      <c r="I62" s="112" t="s">
        <v>230</v>
      </c>
      <c r="J62" s="112" t="s">
        <v>354</v>
      </c>
      <c r="K62" s="113">
        <v>25173</v>
      </c>
      <c r="L62" s="112">
        <v>53</v>
      </c>
      <c r="M62" s="113">
        <v>33420</v>
      </c>
      <c r="N62" s="112" t="s">
        <v>223</v>
      </c>
      <c r="O62" s="112" t="s">
        <v>224</v>
      </c>
      <c r="P62" s="112"/>
      <c r="Q62" s="112"/>
      <c r="R62" s="112"/>
      <c r="S62" s="112" t="s">
        <v>225</v>
      </c>
      <c r="T62" s="112"/>
      <c r="U62" s="112" t="s">
        <v>226</v>
      </c>
      <c r="V62" s="112">
        <v>31</v>
      </c>
      <c r="W62" s="112">
        <v>0</v>
      </c>
      <c r="X62" s="112" t="s">
        <v>355</v>
      </c>
      <c r="Y62" s="112"/>
      <c r="Z62" s="112"/>
      <c r="AA62" s="112"/>
      <c r="AB62" s="112"/>
      <c r="AC62" s="112"/>
      <c r="AD62" s="112"/>
      <c r="AE62" s="112"/>
      <c r="AF62" s="112"/>
      <c r="AG62" s="112"/>
      <c r="AH62" s="112"/>
      <c r="AI62" s="112" t="s">
        <v>228</v>
      </c>
      <c r="AJ62" s="112"/>
      <c r="AK62" s="113">
        <v>45261</v>
      </c>
      <c r="AL62" s="113">
        <v>45292</v>
      </c>
    </row>
    <row r="63" spans="1:38">
      <c r="A63" s="112">
        <v>1268</v>
      </c>
      <c r="B63" s="112" t="s">
        <v>215</v>
      </c>
      <c r="C63" s="112" t="s">
        <v>301</v>
      </c>
      <c r="D63" s="112" t="s">
        <v>254</v>
      </c>
      <c r="E63" s="112" t="s">
        <v>350</v>
      </c>
      <c r="F63" s="112" t="s">
        <v>106</v>
      </c>
      <c r="G63" s="112" t="s">
        <v>356</v>
      </c>
      <c r="H63" s="112" t="s">
        <v>220</v>
      </c>
      <c r="I63" s="112" t="s">
        <v>230</v>
      </c>
      <c r="J63" s="112" t="s">
        <v>258</v>
      </c>
      <c r="K63" s="113">
        <v>25082</v>
      </c>
      <c r="L63" s="112">
        <v>54</v>
      </c>
      <c r="M63" s="113">
        <v>32690</v>
      </c>
      <c r="N63" s="112" t="s">
        <v>223</v>
      </c>
      <c r="O63" s="112" t="s">
        <v>224</v>
      </c>
      <c r="P63" s="112"/>
      <c r="Q63" s="112"/>
      <c r="R63" s="112"/>
      <c r="S63" s="112" t="s">
        <v>225</v>
      </c>
      <c r="T63" s="112"/>
      <c r="U63" s="112" t="s">
        <v>226</v>
      </c>
      <c r="V63" s="112">
        <v>33</v>
      </c>
      <c r="W63" s="112">
        <v>0</v>
      </c>
      <c r="X63" s="112" t="s">
        <v>232</v>
      </c>
      <c r="Y63" s="112"/>
      <c r="Z63" s="112"/>
      <c r="AA63" s="112"/>
      <c r="AB63" s="112"/>
      <c r="AC63" s="112"/>
      <c r="AD63" s="112"/>
      <c r="AE63" s="112"/>
      <c r="AF63" s="112"/>
      <c r="AG63" s="112"/>
      <c r="AH63" s="112"/>
      <c r="AI63" s="112" t="s">
        <v>228</v>
      </c>
      <c r="AJ63" s="112"/>
      <c r="AK63" s="113">
        <v>45170</v>
      </c>
      <c r="AL63" s="113">
        <v>45200</v>
      </c>
    </row>
    <row r="64" spans="1:38">
      <c r="A64" s="112">
        <v>1289</v>
      </c>
      <c r="B64" s="112" t="s">
        <v>215</v>
      </c>
      <c r="C64" s="112" t="s">
        <v>301</v>
      </c>
      <c r="D64" s="112" t="s">
        <v>254</v>
      </c>
      <c r="E64" s="112" t="s">
        <v>350</v>
      </c>
      <c r="F64" s="112" t="s">
        <v>106</v>
      </c>
      <c r="G64" s="112" t="s">
        <v>357</v>
      </c>
      <c r="H64" s="112" t="s">
        <v>220</v>
      </c>
      <c r="I64" s="112" t="s">
        <v>230</v>
      </c>
      <c r="J64" s="112" t="s">
        <v>358</v>
      </c>
      <c r="K64" s="113">
        <v>25173</v>
      </c>
      <c r="L64" s="112">
        <v>53</v>
      </c>
      <c r="M64" s="113">
        <v>32690</v>
      </c>
      <c r="N64" s="112" t="s">
        <v>223</v>
      </c>
      <c r="O64" s="112" t="s">
        <v>224</v>
      </c>
      <c r="P64" s="112"/>
      <c r="Q64" s="112"/>
      <c r="R64" s="112"/>
      <c r="S64" s="112" t="s">
        <v>225</v>
      </c>
      <c r="T64" s="112"/>
      <c r="U64" s="112" t="s">
        <v>226</v>
      </c>
      <c r="V64" s="112">
        <v>33</v>
      </c>
      <c r="W64" s="112">
        <v>0</v>
      </c>
      <c r="X64" s="112" t="s">
        <v>232</v>
      </c>
      <c r="Y64" s="112"/>
      <c r="Z64" s="112"/>
      <c r="AA64" s="112"/>
      <c r="AB64" s="112"/>
      <c r="AC64" s="112"/>
      <c r="AD64" s="112"/>
      <c r="AE64" s="112"/>
      <c r="AF64" s="112"/>
      <c r="AG64" s="112"/>
      <c r="AH64" s="112"/>
      <c r="AI64" s="112" t="s">
        <v>228</v>
      </c>
      <c r="AJ64" s="112"/>
      <c r="AK64" s="113">
        <v>45261</v>
      </c>
      <c r="AL64" s="113">
        <v>45292</v>
      </c>
    </row>
    <row r="65" spans="1:38">
      <c r="A65" s="112">
        <v>1039</v>
      </c>
      <c r="B65" s="112" t="s">
        <v>215</v>
      </c>
      <c r="C65" s="112" t="s">
        <v>301</v>
      </c>
      <c r="D65" s="112" t="s">
        <v>254</v>
      </c>
      <c r="E65" s="112" t="s">
        <v>350</v>
      </c>
      <c r="F65" s="112" t="s">
        <v>106</v>
      </c>
      <c r="G65" s="112" t="s">
        <v>359</v>
      </c>
      <c r="H65" s="112" t="s">
        <v>234</v>
      </c>
      <c r="I65" s="112" t="s">
        <v>230</v>
      </c>
      <c r="J65" s="112" t="s">
        <v>360</v>
      </c>
      <c r="K65" s="113">
        <v>23285</v>
      </c>
      <c r="L65" s="112">
        <v>58</v>
      </c>
      <c r="M65" s="113">
        <v>30498</v>
      </c>
      <c r="N65" s="112" t="s">
        <v>223</v>
      </c>
      <c r="O65" s="112" t="s">
        <v>224</v>
      </c>
      <c r="P65" s="112"/>
      <c r="Q65" s="112"/>
      <c r="R65" s="112"/>
      <c r="S65" s="112" t="s">
        <v>225</v>
      </c>
      <c r="T65" s="112"/>
      <c r="U65" s="112" t="s">
        <v>226</v>
      </c>
      <c r="V65" s="112">
        <v>39</v>
      </c>
      <c r="W65" s="112">
        <v>0</v>
      </c>
      <c r="X65" s="112" t="s">
        <v>227</v>
      </c>
      <c r="Y65" s="113">
        <v>37043</v>
      </c>
      <c r="Z65" s="112"/>
      <c r="AA65" s="112"/>
      <c r="AB65" s="112"/>
      <c r="AC65" s="112"/>
      <c r="AD65" s="112"/>
      <c r="AE65" s="112"/>
      <c r="AF65" s="112"/>
      <c r="AG65" s="112"/>
      <c r="AH65" s="112"/>
      <c r="AI65" s="112" t="s">
        <v>228</v>
      </c>
      <c r="AJ65" s="112"/>
      <c r="AK65" s="113">
        <v>45200</v>
      </c>
      <c r="AL65" s="113">
        <v>45231</v>
      </c>
    </row>
    <row r="66" spans="1:38">
      <c r="A66" s="112">
        <v>1244</v>
      </c>
      <c r="B66" s="112" t="s">
        <v>215</v>
      </c>
      <c r="C66" s="112" t="s">
        <v>301</v>
      </c>
      <c r="D66" s="112" t="s">
        <v>254</v>
      </c>
      <c r="E66" s="112" t="s">
        <v>350</v>
      </c>
      <c r="F66" s="112" t="s">
        <v>106</v>
      </c>
      <c r="G66" s="112" t="s">
        <v>361</v>
      </c>
      <c r="H66" s="112" t="s">
        <v>220</v>
      </c>
      <c r="I66" s="112" t="s">
        <v>230</v>
      </c>
      <c r="J66" s="112" t="s">
        <v>362</v>
      </c>
      <c r="K66" s="113">
        <v>24898</v>
      </c>
      <c r="L66" s="112">
        <v>54</v>
      </c>
      <c r="M66" s="113">
        <v>32325</v>
      </c>
      <c r="N66" s="112" t="s">
        <v>223</v>
      </c>
      <c r="O66" s="112" t="s">
        <v>224</v>
      </c>
      <c r="P66" s="112"/>
      <c r="Q66" s="112"/>
      <c r="R66" s="112"/>
      <c r="S66" s="112" t="s">
        <v>225</v>
      </c>
      <c r="T66" s="112"/>
      <c r="U66" s="112" t="s">
        <v>226</v>
      </c>
      <c r="V66" s="112">
        <v>34</v>
      </c>
      <c r="W66" s="112">
        <v>0</v>
      </c>
      <c r="X66" s="112" t="s">
        <v>232</v>
      </c>
      <c r="Y66" s="112"/>
      <c r="Z66" s="112"/>
      <c r="AA66" s="112"/>
      <c r="AB66" s="112"/>
      <c r="AC66" s="112"/>
      <c r="AD66" s="112"/>
      <c r="AE66" s="112"/>
      <c r="AF66" s="112"/>
      <c r="AG66" s="112"/>
      <c r="AH66" s="112"/>
      <c r="AI66" s="112" t="s">
        <v>228</v>
      </c>
      <c r="AJ66" s="112"/>
      <c r="AK66" s="113">
        <v>44986</v>
      </c>
      <c r="AL66" s="113">
        <v>45017</v>
      </c>
    </row>
    <row r="67" spans="1:38">
      <c r="A67" s="112">
        <v>1279</v>
      </c>
      <c r="B67" s="112" t="s">
        <v>215</v>
      </c>
      <c r="C67" s="112" t="s">
        <v>301</v>
      </c>
      <c r="D67" s="112" t="s">
        <v>254</v>
      </c>
      <c r="E67" s="112" t="s">
        <v>350</v>
      </c>
      <c r="F67" s="112" t="s">
        <v>106</v>
      </c>
      <c r="G67" s="112" t="s">
        <v>363</v>
      </c>
      <c r="H67" s="112" t="s">
        <v>220</v>
      </c>
      <c r="I67" s="112" t="s">
        <v>230</v>
      </c>
      <c r="J67" s="112" t="s">
        <v>235</v>
      </c>
      <c r="K67" s="113">
        <v>25112</v>
      </c>
      <c r="L67" s="112">
        <v>53</v>
      </c>
      <c r="M67" s="113">
        <v>32690</v>
      </c>
      <c r="N67" s="112" t="s">
        <v>223</v>
      </c>
      <c r="O67" s="112" t="s">
        <v>224</v>
      </c>
      <c r="P67" s="112"/>
      <c r="Q67" s="112"/>
      <c r="R67" s="112"/>
      <c r="S67" s="112" t="s">
        <v>225</v>
      </c>
      <c r="T67" s="112"/>
      <c r="U67" s="112" t="s">
        <v>226</v>
      </c>
      <c r="V67" s="112">
        <v>33</v>
      </c>
      <c r="W67" s="112">
        <v>0</v>
      </c>
      <c r="X67" s="112" t="s">
        <v>232</v>
      </c>
      <c r="Y67" s="112"/>
      <c r="Z67" s="112"/>
      <c r="AA67" s="112"/>
      <c r="AB67" s="112"/>
      <c r="AC67" s="112"/>
      <c r="AD67" s="112"/>
      <c r="AE67" s="112"/>
      <c r="AF67" s="112"/>
      <c r="AG67" s="112"/>
      <c r="AH67" s="112"/>
      <c r="AI67" s="112" t="s">
        <v>228</v>
      </c>
      <c r="AJ67" s="112"/>
      <c r="AK67" s="113">
        <v>45200</v>
      </c>
      <c r="AL67" s="113">
        <v>45231</v>
      </c>
    </row>
    <row r="68" spans="1:38">
      <c r="A68" s="112">
        <v>992</v>
      </c>
      <c r="B68" s="112" t="s">
        <v>215</v>
      </c>
      <c r="C68" s="112" t="s">
        <v>301</v>
      </c>
      <c r="D68" s="112" t="s">
        <v>254</v>
      </c>
      <c r="E68" s="112" t="s">
        <v>350</v>
      </c>
      <c r="F68" s="112" t="s">
        <v>106</v>
      </c>
      <c r="G68" s="112" t="s">
        <v>364</v>
      </c>
      <c r="H68" s="112" t="s">
        <v>234</v>
      </c>
      <c r="I68" s="112" t="s">
        <v>230</v>
      </c>
      <c r="J68" s="112" t="s">
        <v>283</v>
      </c>
      <c r="K68" s="113">
        <v>22981</v>
      </c>
      <c r="L68" s="112">
        <v>59</v>
      </c>
      <c r="M68" s="113">
        <v>30164</v>
      </c>
      <c r="N68" s="112" t="s">
        <v>223</v>
      </c>
      <c r="O68" s="112" t="s">
        <v>224</v>
      </c>
      <c r="P68" s="112"/>
      <c r="Q68" s="112"/>
      <c r="R68" s="112"/>
      <c r="S68" s="112" t="s">
        <v>225</v>
      </c>
      <c r="T68" s="112"/>
      <c r="U68" s="112" t="s">
        <v>226</v>
      </c>
      <c r="V68" s="112">
        <v>40</v>
      </c>
      <c r="W68" s="112">
        <v>0</v>
      </c>
      <c r="X68" s="112" t="s">
        <v>227</v>
      </c>
      <c r="Y68" s="113">
        <v>31382</v>
      </c>
      <c r="Z68" s="112"/>
      <c r="AA68" s="112"/>
      <c r="AB68" s="112"/>
      <c r="AC68" s="112"/>
      <c r="AD68" s="112"/>
      <c r="AE68" s="112"/>
      <c r="AF68" s="112"/>
      <c r="AG68" s="112"/>
      <c r="AH68" s="112"/>
      <c r="AI68" s="112" t="s">
        <v>228</v>
      </c>
      <c r="AJ68" s="112"/>
      <c r="AK68" s="113">
        <v>44896</v>
      </c>
      <c r="AL68" s="113">
        <v>44927</v>
      </c>
    </row>
    <row r="69" spans="1:38">
      <c r="A69" s="112">
        <v>1293</v>
      </c>
      <c r="B69" s="112" t="s">
        <v>215</v>
      </c>
      <c r="C69" s="112" t="s">
        <v>301</v>
      </c>
      <c r="D69" s="112" t="s">
        <v>254</v>
      </c>
      <c r="E69" s="112" t="s">
        <v>365</v>
      </c>
      <c r="F69" s="112" t="s">
        <v>107</v>
      </c>
      <c r="G69" s="112" t="s">
        <v>366</v>
      </c>
      <c r="H69" s="112" t="s">
        <v>220</v>
      </c>
      <c r="I69" s="112" t="s">
        <v>230</v>
      </c>
      <c r="J69" s="112" t="s">
        <v>367</v>
      </c>
      <c r="K69" s="113">
        <v>25173</v>
      </c>
      <c r="L69" s="112">
        <v>53</v>
      </c>
      <c r="M69" s="113">
        <v>32690</v>
      </c>
      <c r="N69" s="112" t="s">
        <v>223</v>
      </c>
      <c r="O69" s="112" t="s">
        <v>224</v>
      </c>
      <c r="P69" s="112"/>
      <c r="Q69" s="112"/>
      <c r="R69" s="112"/>
      <c r="S69" s="112" t="s">
        <v>225</v>
      </c>
      <c r="T69" s="112"/>
      <c r="U69" s="112" t="s">
        <v>226</v>
      </c>
      <c r="V69" s="112">
        <v>33</v>
      </c>
      <c r="W69" s="112">
        <v>0</v>
      </c>
      <c r="X69" s="112" t="s">
        <v>227</v>
      </c>
      <c r="Y69" s="113">
        <v>39630</v>
      </c>
      <c r="Z69" s="112"/>
      <c r="AA69" s="112"/>
      <c r="AB69" s="112"/>
      <c r="AC69" s="112"/>
      <c r="AD69" s="112"/>
      <c r="AE69" s="112"/>
      <c r="AF69" s="112"/>
      <c r="AG69" s="112"/>
      <c r="AH69" s="112"/>
      <c r="AI69" s="112" t="s">
        <v>228</v>
      </c>
      <c r="AJ69" s="112"/>
      <c r="AK69" s="113">
        <v>45261</v>
      </c>
      <c r="AL69" s="113">
        <v>45292</v>
      </c>
    </row>
    <row r="70" spans="1:38">
      <c r="A70" s="112">
        <v>1286</v>
      </c>
      <c r="B70" s="112" t="s">
        <v>215</v>
      </c>
      <c r="C70" s="112" t="s">
        <v>301</v>
      </c>
      <c r="D70" s="112" t="s">
        <v>254</v>
      </c>
      <c r="E70" s="112" t="s">
        <v>365</v>
      </c>
      <c r="F70" s="112" t="s">
        <v>107</v>
      </c>
      <c r="G70" s="112" t="s">
        <v>368</v>
      </c>
      <c r="H70" s="112" t="s">
        <v>220</v>
      </c>
      <c r="I70" s="112" t="s">
        <v>230</v>
      </c>
      <c r="J70" s="112" t="s">
        <v>369</v>
      </c>
      <c r="K70" s="113">
        <v>25173</v>
      </c>
      <c r="L70" s="112">
        <v>53</v>
      </c>
      <c r="M70" s="113">
        <v>32690</v>
      </c>
      <c r="N70" s="112" t="s">
        <v>223</v>
      </c>
      <c r="O70" s="112" t="s">
        <v>224</v>
      </c>
      <c r="P70" s="112"/>
      <c r="Q70" s="112"/>
      <c r="R70" s="112"/>
      <c r="S70" s="112" t="s">
        <v>225</v>
      </c>
      <c r="T70" s="112"/>
      <c r="U70" s="112" t="s">
        <v>226</v>
      </c>
      <c r="V70" s="112">
        <v>33</v>
      </c>
      <c r="W70" s="112">
        <v>0</v>
      </c>
      <c r="X70" s="112" t="s">
        <v>232</v>
      </c>
      <c r="Y70" s="112"/>
      <c r="Z70" s="112"/>
      <c r="AA70" s="112"/>
      <c r="AB70" s="112"/>
      <c r="AC70" s="112"/>
      <c r="AD70" s="112"/>
      <c r="AE70" s="112"/>
      <c r="AF70" s="112"/>
      <c r="AG70" s="112"/>
      <c r="AH70" s="112"/>
      <c r="AI70" s="112" t="s">
        <v>228</v>
      </c>
      <c r="AJ70" s="112"/>
      <c r="AK70" s="113">
        <v>45261</v>
      </c>
      <c r="AL70" s="113">
        <v>45292</v>
      </c>
    </row>
    <row r="71" spans="1:38">
      <c r="A71" s="112">
        <v>1285</v>
      </c>
      <c r="B71" s="112" t="s">
        <v>215</v>
      </c>
      <c r="C71" s="112" t="s">
        <v>301</v>
      </c>
      <c r="D71" s="112" t="s">
        <v>254</v>
      </c>
      <c r="E71" s="112" t="s">
        <v>365</v>
      </c>
      <c r="F71" s="112" t="s">
        <v>107</v>
      </c>
      <c r="G71" s="112" t="s">
        <v>370</v>
      </c>
      <c r="H71" s="112" t="s">
        <v>220</v>
      </c>
      <c r="I71" s="112" t="s">
        <v>230</v>
      </c>
      <c r="J71" s="112" t="s">
        <v>371</v>
      </c>
      <c r="K71" s="113">
        <v>25143</v>
      </c>
      <c r="L71" s="112">
        <v>53</v>
      </c>
      <c r="M71" s="113">
        <v>34182</v>
      </c>
      <c r="N71" s="112" t="s">
        <v>223</v>
      </c>
      <c r="O71" s="112" t="s">
        <v>224</v>
      </c>
      <c r="P71" s="112"/>
      <c r="Q71" s="112"/>
      <c r="R71" s="112"/>
      <c r="S71" s="112" t="s">
        <v>225</v>
      </c>
      <c r="T71" s="112"/>
      <c r="U71" s="112" t="s">
        <v>226</v>
      </c>
      <c r="V71" s="112">
        <v>29</v>
      </c>
      <c r="W71" s="112">
        <v>0</v>
      </c>
      <c r="X71" s="112" t="s">
        <v>227</v>
      </c>
      <c r="Y71" s="113">
        <v>38504</v>
      </c>
      <c r="Z71" s="112"/>
      <c r="AA71" s="112"/>
      <c r="AB71" s="112"/>
      <c r="AC71" s="112"/>
      <c r="AD71" s="112"/>
      <c r="AE71" s="112"/>
      <c r="AF71" s="112"/>
      <c r="AG71" s="112"/>
      <c r="AH71" s="112"/>
      <c r="AI71" s="112" t="s">
        <v>228</v>
      </c>
      <c r="AJ71" s="112"/>
      <c r="AK71" s="113">
        <v>45231</v>
      </c>
      <c r="AL71" s="113">
        <v>45261</v>
      </c>
    </row>
    <row r="72" spans="1:38">
      <c r="A72" s="112">
        <v>1023</v>
      </c>
      <c r="B72" s="112" t="s">
        <v>215</v>
      </c>
      <c r="C72" s="112" t="s">
        <v>301</v>
      </c>
      <c r="D72" s="112" t="s">
        <v>254</v>
      </c>
      <c r="E72" s="112" t="s">
        <v>365</v>
      </c>
      <c r="F72" s="112" t="s">
        <v>107</v>
      </c>
      <c r="G72" s="112" t="s">
        <v>372</v>
      </c>
      <c r="H72" s="112" t="s">
        <v>234</v>
      </c>
      <c r="I72" s="112" t="s">
        <v>230</v>
      </c>
      <c r="J72" s="112" t="s">
        <v>373</v>
      </c>
      <c r="K72" s="113">
        <v>23132</v>
      </c>
      <c r="L72" s="112">
        <v>59</v>
      </c>
      <c r="M72" s="113">
        <v>30133</v>
      </c>
      <c r="N72" s="112" t="s">
        <v>223</v>
      </c>
      <c r="O72" s="112" t="s">
        <v>224</v>
      </c>
      <c r="P72" s="112"/>
      <c r="Q72" s="112"/>
      <c r="R72" s="112"/>
      <c r="S72" s="112" t="s">
        <v>225</v>
      </c>
      <c r="T72" s="112"/>
      <c r="U72" s="112" t="s">
        <v>226</v>
      </c>
      <c r="V72" s="112">
        <v>40</v>
      </c>
      <c r="W72" s="112">
        <v>0</v>
      </c>
      <c r="X72" s="112" t="s">
        <v>227</v>
      </c>
      <c r="Y72" s="113">
        <v>39234</v>
      </c>
      <c r="Z72" s="112"/>
      <c r="AA72" s="112"/>
      <c r="AB72" s="112"/>
      <c r="AC72" s="112"/>
      <c r="AD72" s="112"/>
      <c r="AE72" s="112"/>
      <c r="AF72" s="112"/>
      <c r="AG72" s="112"/>
      <c r="AH72" s="112"/>
      <c r="AI72" s="112" t="s">
        <v>228</v>
      </c>
      <c r="AJ72" s="112"/>
      <c r="AK72" s="113">
        <v>45047</v>
      </c>
      <c r="AL72" s="113">
        <v>45078</v>
      </c>
    </row>
    <row r="73" spans="1:38">
      <c r="A73" s="112">
        <v>980</v>
      </c>
      <c r="B73" s="112" t="s">
        <v>215</v>
      </c>
      <c r="C73" s="112" t="s">
        <v>301</v>
      </c>
      <c r="D73" s="112" t="s">
        <v>254</v>
      </c>
      <c r="E73" s="112" t="s">
        <v>365</v>
      </c>
      <c r="F73" s="112" t="s">
        <v>107</v>
      </c>
      <c r="G73" s="112" t="s">
        <v>374</v>
      </c>
      <c r="H73" s="112" t="s">
        <v>234</v>
      </c>
      <c r="I73" s="112" t="s">
        <v>230</v>
      </c>
      <c r="J73" s="112" t="s">
        <v>375</v>
      </c>
      <c r="K73" s="113">
        <v>22920</v>
      </c>
      <c r="L73" s="112">
        <v>59</v>
      </c>
      <c r="M73" s="113">
        <v>31229</v>
      </c>
      <c r="N73" s="112" t="s">
        <v>223</v>
      </c>
      <c r="O73" s="112" t="s">
        <v>224</v>
      </c>
      <c r="P73" s="112"/>
      <c r="Q73" s="112"/>
      <c r="R73" s="112"/>
      <c r="S73" s="112" t="s">
        <v>225</v>
      </c>
      <c r="T73" s="112"/>
      <c r="U73" s="112" t="s">
        <v>226</v>
      </c>
      <c r="V73" s="112">
        <v>37</v>
      </c>
      <c r="W73" s="112">
        <v>0</v>
      </c>
      <c r="X73" s="112" t="s">
        <v>232</v>
      </c>
      <c r="Y73" s="112"/>
      <c r="Z73" s="112"/>
      <c r="AA73" s="112"/>
      <c r="AB73" s="112"/>
      <c r="AC73" s="112"/>
      <c r="AD73" s="112"/>
      <c r="AE73" s="112"/>
      <c r="AF73" s="112"/>
      <c r="AG73" s="112"/>
      <c r="AH73" s="112"/>
      <c r="AI73" s="112" t="s">
        <v>228</v>
      </c>
      <c r="AJ73" s="112"/>
      <c r="AK73" s="113">
        <v>44835</v>
      </c>
      <c r="AL73" s="113">
        <v>44866</v>
      </c>
    </row>
    <row r="74" spans="1:38">
      <c r="A74" s="112">
        <v>1009</v>
      </c>
      <c r="B74" s="112" t="s">
        <v>215</v>
      </c>
      <c r="C74" s="112" t="s">
        <v>301</v>
      </c>
      <c r="D74" s="112" t="s">
        <v>254</v>
      </c>
      <c r="E74" s="112" t="s">
        <v>365</v>
      </c>
      <c r="F74" s="112" t="s">
        <v>107</v>
      </c>
      <c r="G74" s="112" t="s">
        <v>376</v>
      </c>
      <c r="H74" s="112" t="s">
        <v>234</v>
      </c>
      <c r="I74" s="112" t="s">
        <v>230</v>
      </c>
      <c r="J74" s="112" t="s">
        <v>312</v>
      </c>
      <c r="K74" s="113">
        <v>23071</v>
      </c>
      <c r="L74" s="112">
        <v>59</v>
      </c>
      <c r="M74" s="113">
        <v>29799</v>
      </c>
      <c r="N74" s="112" t="s">
        <v>223</v>
      </c>
      <c r="O74" s="112" t="s">
        <v>224</v>
      </c>
      <c r="P74" s="112"/>
      <c r="Q74" s="112"/>
      <c r="R74" s="112"/>
      <c r="S74" s="112" t="s">
        <v>225</v>
      </c>
      <c r="T74" s="112"/>
      <c r="U74" s="112" t="s">
        <v>226</v>
      </c>
      <c r="V74" s="112">
        <v>41</v>
      </c>
      <c r="W74" s="112">
        <v>0</v>
      </c>
      <c r="X74" s="112" t="s">
        <v>227</v>
      </c>
      <c r="Y74" s="113">
        <v>33939</v>
      </c>
      <c r="Z74" s="112"/>
      <c r="AA74" s="112"/>
      <c r="AB74" s="112"/>
      <c r="AC74" s="112"/>
      <c r="AD74" s="112"/>
      <c r="AE74" s="112"/>
      <c r="AF74" s="112"/>
      <c r="AG74" s="112"/>
      <c r="AH74" s="112"/>
      <c r="AI74" s="112" t="s">
        <v>228</v>
      </c>
      <c r="AJ74" s="112"/>
      <c r="AK74" s="113">
        <v>44986</v>
      </c>
      <c r="AL74" s="113">
        <v>45017</v>
      </c>
    </row>
    <row r="75" spans="1:38">
      <c r="A75" s="112">
        <v>1314</v>
      </c>
      <c r="B75" s="112" t="s">
        <v>215</v>
      </c>
      <c r="C75" s="112" t="s">
        <v>301</v>
      </c>
      <c r="D75" s="112" t="s">
        <v>254</v>
      </c>
      <c r="E75" s="112" t="s">
        <v>365</v>
      </c>
      <c r="F75" s="112" t="s">
        <v>107</v>
      </c>
      <c r="G75" s="112" t="s">
        <v>377</v>
      </c>
      <c r="H75" s="112" t="s">
        <v>220</v>
      </c>
      <c r="I75" s="112" t="s">
        <v>230</v>
      </c>
      <c r="J75" s="112" t="s">
        <v>378</v>
      </c>
      <c r="K75" s="113">
        <v>25173</v>
      </c>
      <c r="L75" s="112">
        <v>53</v>
      </c>
      <c r="M75" s="113">
        <v>33055</v>
      </c>
      <c r="N75" s="112" t="s">
        <v>223</v>
      </c>
      <c r="O75" s="112" t="s">
        <v>224</v>
      </c>
      <c r="P75" s="112"/>
      <c r="Q75" s="112"/>
      <c r="R75" s="112"/>
      <c r="S75" s="112" t="s">
        <v>225</v>
      </c>
      <c r="T75" s="112"/>
      <c r="U75" s="112" t="s">
        <v>226</v>
      </c>
      <c r="V75" s="112">
        <v>32</v>
      </c>
      <c r="W75" s="112">
        <v>0</v>
      </c>
      <c r="X75" s="112" t="s">
        <v>232</v>
      </c>
      <c r="Y75" s="112"/>
      <c r="Z75" s="112"/>
      <c r="AA75" s="112"/>
      <c r="AB75" s="112"/>
      <c r="AC75" s="112"/>
      <c r="AD75" s="112"/>
      <c r="AE75" s="112"/>
      <c r="AF75" s="112"/>
      <c r="AG75" s="112"/>
      <c r="AH75" s="112"/>
      <c r="AI75" s="112" t="s">
        <v>228</v>
      </c>
      <c r="AJ75" s="112"/>
      <c r="AK75" s="113">
        <v>45261</v>
      </c>
      <c r="AL75" s="113">
        <v>45292</v>
      </c>
    </row>
    <row r="76" spans="1:38">
      <c r="A76" s="112">
        <v>1272</v>
      </c>
      <c r="B76" s="112" t="s">
        <v>215</v>
      </c>
      <c r="C76" s="112" t="s">
        <v>301</v>
      </c>
      <c r="D76" s="112" t="s">
        <v>254</v>
      </c>
      <c r="E76" s="112" t="s">
        <v>365</v>
      </c>
      <c r="F76" s="112" t="s">
        <v>107</v>
      </c>
      <c r="G76" s="112" t="s">
        <v>379</v>
      </c>
      <c r="H76" s="112" t="s">
        <v>220</v>
      </c>
      <c r="I76" s="112" t="s">
        <v>230</v>
      </c>
      <c r="J76" s="112" t="s">
        <v>362</v>
      </c>
      <c r="K76" s="113">
        <v>25082</v>
      </c>
      <c r="L76" s="112">
        <v>54</v>
      </c>
      <c r="M76" s="113">
        <v>33055</v>
      </c>
      <c r="N76" s="112" t="s">
        <v>223</v>
      </c>
      <c r="O76" s="112" t="s">
        <v>224</v>
      </c>
      <c r="P76" s="112"/>
      <c r="Q76" s="112"/>
      <c r="R76" s="112"/>
      <c r="S76" s="112" t="s">
        <v>225</v>
      </c>
      <c r="T76" s="112"/>
      <c r="U76" s="112" t="s">
        <v>226</v>
      </c>
      <c r="V76" s="112">
        <v>32</v>
      </c>
      <c r="W76" s="112">
        <v>0</v>
      </c>
      <c r="X76" s="112" t="s">
        <v>232</v>
      </c>
      <c r="Y76" s="112"/>
      <c r="Z76" s="112"/>
      <c r="AA76" s="112"/>
      <c r="AB76" s="112"/>
      <c r="AC76" s="112"/>
      <c r="AD76" s="112"/>
      <c r="AE76" s="112"/>
      <c r="AF76" s="112"/>
      <c r="AG76" s="112"/>
      <c r="AH76" s="112"/>
      <c r="AI76" s="112" t="s">
        <v>228</v>
      </c>
      <c r="AJ76" s="112"/>
      <c r="AK76" s="113">
        <v>45170</v>
      </c>
      <c r="AL76" s="113">
        <v>45200</v>
      </c>
    </row>
    <row r="77" spans="1:38">
      <c r="A77" s="112">
        <v>1241</v>
      </c>
      <c r="B77" s="112" t="s">
        <v>215</v>
      </c>
      <c r="C77" s="112" t="s">
        <v>301</v>
      </c>
      <c r="D77" s="112" t="s">
        <v>254</v>
      </c>
      <c r="E77" s="112" t="s">
        <v>380</v>
      </c>
      <c r="F77" s="112" t="s">
        <v>108</v>
      </c>
      <c r="G77" s="112" t="s">
        <v>381</v>
      </c>
      <c r="H77" s="112" t="s">
        <v>220</v>
      </c>
      <c r="I77" s="112" t="s">
        <v>230</v>
      </c>
      <c r="J77" s="112" t="s">
        <v>269</v>
      </c>
      <c r="K77" s="113">
        <v>24869</v>
      </c>
      <c r="L77" s="112">
        <v>54</v>
      </c>
      <c r="M77" s="113">
        <v>33420</v>
      </c>
      <c r="N77" s="112" t="s">
        <v>223</v>
      </c>
      <c r="O77" s="112" t="s">
        <v>224</v>
      </c>
      <c r="P77" s="112"/>
      <c r="Q77" s="112"/>
      <c r="R77" s="112"/>
      <c r="S77" s="112" t="s">
        <v>225</v>
      </c>
      <c r="T77" s="112"/>
      <c r="U77" s="112" t="s">
        <v>226</v>
      </c>
      <c r="V77" s="112">
        <v>31</v>
      </c>
      <c r="W77" s="112">
        <v>0</v>
      </c>
      <c r="X77" s="112" t="s">
        <v>232</v>
      </c>
      <c r="Y77" s="112"/>
      <c r="Z77" s="112"/>
      <c r="AA77" s="112"/>
      <c r="AB77" s="112"/>
      <c r="AC77" s="112"/>
      <c r="AD77" s="112"/>
      <c r="AE77" s="112"/>
      <c r="AF77" s="112"/>
      <c r="AG77" s="112"/>
      <c r="AH77" s="112"/>
      <c r="AI77" s="112" t="s">
        <v>228</v>
      </c>
      <c r="AJ77" s="112"/>
      <c r="AK77" s="113">
        <v>44958</v>
      </c>
      <c r="AL77" s="113">
        <v>44986</v>
      </c>
    </row>
    <row r="78" spans="1:38">
      <c r="A78" s="112">
        <v>1011</v>
      </c>
      <c r="B78" s="112" t="s">
        <v>215</v>
      </c>
      <c r="C78" s="112" t="s">
        <v>301</v>
      </c>
      <c r="D78" s="112" t="s">
        <v>254</v>
      </c>
      <c r="E78" s="112" t="s">
        <v>380</v>
      </c>
      <c r="F78" s="112" t="s">
        <v>108</v>
      </c>
      <c r="G78" s="112" t="s">
        <v>382</v>
      </c>
      <c r="H78" s="112" t="s">
        <v>234</v>
      </c>
      <c r="I78" s="112" t="s">
        <v>230</v>
      </c>
      <c r="J78" s="112" t="s">
        <v>383</v>
      </c>
      <c r="K78" s="113">
        <v>23071</v>
      </c>
      <c r="L78" s="112">
        <v>59</v>
      </c>
      <c r="M78" s="113">
        <v>31229</v>
      </c>
      <c r="N78" s="112" t="s">
        <v>223</v>
      </c>
      <c r="O78" s="112" t="s">
        <v>224</v>
      </c>
      <c r="P78" s="112"/>
      <c r="Q78" s="112"/>
      <c r="R78" s="112"/>
      <c r="S78" s="112" t="s">
        <v>225</v>
      </c>
      <c r="T78" s="112"/>
      <c r="U78" s="112" t="s">
        <v>226</v>
      </c>
      <c r="V78" s="112">
        <v>37</v>
      </c>
      <c r="W78" s="112">
        <v>0</v>
      </c>
      <c r="X78" s="112" t="s">
        <v>232</v>
      </c>
      <c r="Y78" s="112"/>
      <c r="Z78" s="112"/>
      <c r="AA78" s="112"/>
      <c r="AB78" s="112"/>
      <c r="AC78" s="112"/>
      <c r="AD78" s="112"/>
      <c r="AE78" s="112"/>
      <c r="AF78" s="112"/>
      <c r="AG78" s="112"/>
      <c r="AH78" s="112"/>
      <c r="AI78" s="112" t="s">
        <v>228</v>
      </c>
      <c r="AJ78" s="112"/>
      <c r="AK78" s="113">
        <v>44986</v>
      </c>
      <c r="AL78" s="113">
        <v>45017</v>
      </c>
    </row>
    <row r="79" spans="1:38">
      <c r="A79" s="112">
        <v>1229</v>
      </c>
      <c r="B79" s="112" t="s">
        <v>215</v>
      </c>
      <c r="C79" s="112" t="s">
        <v>301</v>
      </c>
      <c r="D79" s="112" t="s">
        <v>254</v>
      </c>
      <c r="E79" s="112" t="s">
        <v>380</v>
      </c>
      <c r="F79" s="112" t="s">
        <v>108</v>
      </c>
      <c r="G79" s="112" t="s">
        <v>384</v>
      </c>
      <c r="H79" s="112" t="s">
        <v>220</v>
      </c>
      <c r="I79" s="112" t="s">
        <v>230</v>
      </c>
      <c r="J79" s="112" t="s">
        <v>283</v>
      </c>
      <c r="K79" s="113">
        <v>24807</v>
      </c>
      <c r="L79" s="112">
        <v>54</v>
      </c>
      <c r="M79" s="113">
        <v>31959</v>
      </c>
      <c r="N79" s="112" t="s">
        <v>223</v>
      </c>
      <c r="O79" s="112" t="s">
        <v>224</v>
      </c>
      <c r="P79" s="112"/>
      <c r="Q79" s="112"/>
      <c r="R79" s="112"/>
      <c r="S79" s="112" t="s">
        <v>225</v>
      </c>
      <c r="T79" s="112"/>
      <c r="U79" s="112" t="s">
        <v>226</v>
      </c>
      <c r="V79" s="112">
        <v>35</v>
      </c>
      <c r="W79" s="112">
        <v>0</v>
      </c>
      <c r="X79" s="112" t="s">
        <v>227</v>
      </c>
      <c r="Y79" s="113">
        <v>35400</v>
      </c>
      <c r="Z79" s="112"/>
      <c r="AA79" s="112"/>
      <c r="AB79" s="112"/>
      <c r="AC79" s="112"/>
      <c r="AD79" s="112"/>
      <c r="AE79" s="112"/>
      <c r="AF79" s="112"/>
      <c r="AG79" s="112"/>
      <c r="AH79" s="112"/>
      <c r="AI79" s="112" t="s">
        <v>228</v>
      </c>
      <c r="AJ79" s="112"/>
      <c r="AK79" s="113">
        <v>44896</v>
      </c>
      <c r="AL79" s="113">
        <v>44927</v>
      </c>
    </row>
    <row r="80" spans="1:38">
      <c r="A80" s="112">
        <v>1051</v>
      </c>
      <c r="B80" s="112" t="s">
        <v>215</v>
      </c>
      <c r="C80" s="112" t="s">
        <v>301</v>
      </c>
      <c r="D80" s="112" t="s">
        <v>254</v>
      </c>
      <c r="E80" s="112" t="s">
        <v>380</v>
      </c>
      <c r="F80" s="112" t="s">
        <v>108</v>
      </c>
      <c r="G80" s="112" t="s">
        <v>385</v>
      </c>
      <c r="H80" s="112" t="s">
        <v>234</v>
      </c>
      <c r="I80" s="112" t="s">
        <v>230</v>
      </c>
      <c r="J80" s="112" t="s">
        <v>386</v>
      </c>
      <c r="K80" s="113">
        <v>23346</v>
      </c>
      <c r="L80" s="112">
        <v>58</v>
      </c>
      <c r="M80" s="113">
        <v>30864</v>
      </c>
      <c r="N80" s="112" t="s">
        <v>223</v>
      </c>
      <c r="O80" s="112" t="s">
        <v>224</v>
      </c>
      <c r="P80" s="112"/>
      <c r="Q80" s="112"/>
      <c r="R80" s="112"/>
      <c r="S80" s="112" t="s">
        <v>225</v>
      </c>
      <c r="T80" s="112"/>
      <c r="U80" s="112" t="s">
        <v>226</v>
      </c>
      <c r="V80" s="112">
        <v>38</v>
      </c>
      <c r="W80" s="112">
        <v>0</v>
      </c>
      <c r="X80" s="112" t="s">
        <v>387</v>
      </c>
      <c r="Y80" s="113">
        <v>41620</v>
      </c>
      <c r="Z80" s="112"/>
      <c r="AA80" s="112"/>
      <c r="AB80" s="112"/>
      <c r="AC80" s="112"/>
      <c r="AD80" s="112"/>
      <c r="AE80" s="112"/>
      <c r="AF80" s="112"/>
      <c r="AG80" s="112"/>
      <c r="AH80" s="112"/>
      <c r="AI80" s="112" t="s">
        <v>228</v>
      </c>
      <c r="AJ80" s="112"/>
      <c r="AK80" s="113">
        <v>45261</v>
      </c>
      <c r="AL80" s="113">
        <v>45292</v>
      </c>
    </row>
    <row r="81" spans="1:38">
      <c r="A81" s="112">
        <v>1233</v>
      </c>
      <c r="B81" s="112" t="s">
        <v>215</v>
      </c>
      <c r="C81" s="112" t="s">
        <v>301</v>
      </c>
      <c r="D81" s="112" t="s">
        <v>254</v>
      </c>
      <c r="E81" s="112" t="s">
        <v>380</v>
      </c>
      <c r="F81" s="112" t="s">
        <v>108</v>
      </c>
      <c r="G81" s="112" t="s">
        <v>388</v>
      </c>
      <c r="H81" s="112" t="s">
        <v>220</v>
      </c>
      <c r="I81" s="112" t="s">
        <v>230</v>
      </c>
      <c r="J81" s="112" t="s">
        <v>269</v>
      </c>
      <c r="K81" s="113">
        <v>24838</v>
      </c>
      <c r="L81" s="112">
        <v>54</v>
      </c>
      <c r="M81" s="113">
        <v>32690</v>
      </c>
      <c r="N81" s="112" t="s">
        <v>223</v>
      </c>
      <c r="O81" s="112" t="s">
        <v>224</v>
      </c>
      <c r="P81" s="112"/>
      <c r="Q81" s="112"/>
      <c r="R81" s="112"/>
      <c r="S81" s="112" t="s">
        <v>225</v>
      </c>
      <c r="T81" s="112"/>
      <c r="U81" s="112" t="s">
        <v>226</v>
      </c>
      <c r="V81" s="112">
        <v>33</v>
      </c>
      <c r="W81" s="112">
        <v>0</v>
      </c>
      <c r="X81" s="112" t="s">
        <v>232</v>
      </c>
      <c r="Y81" s="112"/>
      <c r="Z81" s="112"/>
      <c r="AA81" s="112"/>
      <c r="AB81" s="112"/>
      <c r="AC81" s="112"/>
      <c r="AD81" s="112"/>
      <c r="AE81" s="112"/>
      <c r="AF81" s="112"/>
      <c r="AG81" s="112"/>
      <c r="AH81" s="112"/>
      <c r="AI81" s="112" t="s">
        <v>228</v>
      </c>
      <c r="AJ81" s="112"/>
      <c r="AK81" s="113">
        <v>44927</v>
      </c>
      <c r="AL81" s="113">
        <v>44958</v>
      </c>
    </row>
    <row r="82" spans="1:38">
      <c r="A82" s="112">
        <v>995</v>
      </c>
      <c r="B82" s="112" t="s">
        <v>215</v>
      </c>
      <c r="C82" s="112" t="s">
        <v>301</v>
      </c>
      <c r="D82" s="112" t="s">
        <v>254</v>
      </c>
      <c r="E82" s="112" t="s">
        <v>380</v>
      </c>
      <c r="F82" s="112" t="s">
        <v>108</v>
      </c>
      <c r="G82" s="112" t="s">
        <v>389</v>
      </c>
      <c r="H82" s="112" t="s">
        <v>234</v>
      </c>
      <c r="I82" s="112" t="s">
        <v>230</v>
      </c>
      <c r="J82" s="112" t="s">
        <v>269</v>
      </c>
      <c r="K82" s="113">
        <v>22981</v>
      </c>
      <c r="L82" s="112">
        <v>59</v>
      </c>
      <c r="M82" s="113">
        <v>29830</v>
      </c>
      <c r="N82" s="112" t="s">
        <v>223</v>
      </c>
      <c r="O82" s="112" t="s">
        <v>224</v>
      </c>
      <c r="P82" s="112"/>
      <c r="Q82" s="112"/>
      <c r="R82" s="112"/>
      <c r="S82" s="112" t="s">
        <v>225</v>
      </c>
      <c r="T82" s="112"/>
      <c r="U82" s="112" t="s">
        <v>226</v>
      </c>
      <c r="V82" s="112">
        <v>41</v>
      </c>
      <c r="W82" s="112">
        <v>0</v>
      </c>
      <c r="X82" s="112" t="s">
        <v>227</v>
      </c>
      <c r="Y82" s="113">
        <v>34486</v>
      </c>
      <c r="Z82" s="112"/>
      <c r="AA82" s="112"/>
      <c r="AB82" s="112"/>
      <c r="AC82" s="112"/>
      <c r="AD82" s="112"/>
      <c r="AE82" s="112"/>
      <c r="AF82" s="112"/>
      <c r="AG82" s="112"/>
      <c r="AH82" s="112"/>
      <c r="AI82" s="112" t="s">
        <v>228</v>
      </c>
      <c r="AJ82" s="112"/>
      <c r="AK82" s="113">
        <v>44896</v>
      </c>
      <c r="AL82" s="113">
        <v>44927</v>
      </c>
    </row>
    <row r="83" spans="1:38">
      <c r="A83" s="112">
        <v>1235</v>
      </c>
      <c r="B83" s="112" t="s">
        <v>215</v>
      </c>
      <c r="C83" s="112" t="s">
        <v>301</v>
      </c>
      <c r="D83" s="112" t="s">
        <v>254</v>
      </c>
      <c r="E83" s="112" t="s">
        <v>380</v>
      </c>
      <c r="F83" s="112" t="s">
        <v>108</v>
      </c>
      <c r="G83" s="112" t="s">
        <v>390</v>
      </c>
      <c r="H83" s="112" t="s">
        <v>220</v>
      </c>
      <c r="I83" s="112" t="s">
        <v>230</v>
      </c>
      <c r="J83" s="112" t="s">
        <v>391</v>
      </c>
      <c r="K83" s="113">
        <v>24869</v>
      </c>
      <c r="L83" s="112">
        <v>54</v>
      </c>
      <c r="M83" s="113">
        <v>33055</v>
      </c>
      <c r="N83" s="112" t="s">
        <v>223</v>
      </c>
      <c r="O83" s="112" t="s">
        <v>224</v>
      </c>
      <c r="P83" s="112"/>
      <c r="Q83" s="112"/>
      <c r="R83" s="112"/>
      <c r="S83" s="112" t="s">
        <v>225</v>
      </c>
      <c r="T83" s="112"/>
      <c r="U83" s="112" t="s">
        <v>226</v>
      </c>
      <c r="V83" s="112">
        <v>32</v>
      </c>
      <c r="W83" s="112">
        <v>0</v>
      </c>
      <c r="X83" s="112" t="s">
        <v>232</v>
      </c>
      <c r="Y83" s="112"/>
      <c r="Z83" s="112"/>
      <c r="AA83" s="112"/>
      <c r="AB83" s="112"/>
      <c r="AC83" s="112"/>
      <c r="AD83" s="112"/>
      <c r="AE83" s="112"/>
      <c r="AF83" s="112"/>
      <c r="AG83" s="112"/>
      <c r="AH83" s="112"/>
      <c r="AI83" s="112" t="s">
        <v>228</v>
      </c>
      <c r="AJ83" s="112"/>
      <c r="AK83" s="113">
        <v>44958</v>
      </c>
      <c r="AL83" s="113">
        <v>44986</v>
      </c>
    </row>
    <row r="84" spans="1:38">
      <c r="A84" s="112">
        <v>1033</v>
      </c>
      <c r="B84" s="112" t="s">
        <v>215</v>
      </c>
      <c r="C84" s="112" t="s">
        <v>301</v>
      </c>
      <c r="D84" s="112" t="s">
        <v>254</v>
      </c>
      <c r="E84" s="112" t="s">
        <v>380</v>
      </c>
      <c r="F84" s="112" t="s">
        <v>108</v>
      </c>
      <c r="G84" s="112" t="s">
        <v>392</v>
      </c>
      <c r="H84" s="112" t="s">
        <v>234</v>
      </c>
      <c r="I84" s="112" t="s">
        <v>230</v>
      </c>
      <c r="J84" s="112" t="s">
        <v>393</v>
      </c>
      <c r="K84" s="113">
        <v>23224</v>
      </c>
      <c r="L84" s="112">
        <v>59</v>
      </c>
      <c r="M84" s="113">
        <v>30895</v>
      </c>
      <c r="N84" s="112" t="s">
        <v>223</v>
      </c>
      <c r="O84" s="112" t="s">
        <v>224</v>
      </c>
      <c r="P84" s="112"/>
      <c r="Q84" s="112"/>
      <c r="R84" s="112"/>
      <c r="S84" s="112" t="s">
        <v>225</v>
      </c>
      <c r="T84" s="112"/>
      <c r="U84" s="112" t="s">
        <v>226</v>
      </c>
      <c r="V84" s="112">
        <v>38</v>
      </c>
      <c r="W84" s="112">
        <v>0</v>
      </c>
      <c r="X84" s="112" t="s">
        <v>232</v>
      </c>
      <c r="Y84" s="112"/>
      <c r="Z84" s="112"/>
      <c r="AA84" s="112"/>
      <c r="AB84" s="112"/>
      <c r="AC84" s="112"/>
      <c r="AD84" s="112"/>
      <c r="AE84" s="112"/>
      <c r="AF84" s="112"/>
      <c r="AG84" s="112"/>
      <c r="AH84" s="112"/>
      <c r="AI84" s="112" t="s">
        <v>228</v>
      </c>
      <c r="AJ84" s="112"/>
      <c r="AK84" s="113">
        <v>45139</v>
      </c>
      <c r="AL84" s="113">
        <v>45170</v>
      </c>
    </row>
    <row r="85" spans="1:38">
      <c r="A85" s="112">
        <v>996</v>
      </c>
      <c r="B85" s="112" t="s">
        <v>215</v>
      </c>
      <c r="C85" s="112" t="s">
        <v>301</v>
      </c>
      <c r="D85" s="112" t="s">
        <v>254</v>
      </c>
      <c r="E85" s="112" t="s">
        <v>380</v>
      </c>
      <c r="F85" s="112" t="s">
        <v>108</v>
      </c>
      <c r="G85" s="112" t="s">
        <v>394</v>
      </c>
      <c r="H85" s="112" t="s">
        <v>234</v>
      </c>
      <c r="I85" s="112" t="s">
        <v>230</v>
      </c>
      <c r="J85" s="112" t="s">
        <v>395</v>
      </c>
      <c r="K85" s="113">
        <v>22951</v>
      </c>
      <c r="L85" s="112">
        <v>59</v>
      </c>
      <c r="M85" s="113">
        <v>31229</v>
      </c>
      <c r="N85" s="112" t="s">
        <v>223</v>
      </c>
      <c r="O85" s="112" t="s">
        <v>224</v>
      </c>
      <c r="P85" s="112"/>
      <c r="Q85" s="112"/>
      <c r="R85" s="112"/>
      <c r="S85" s="112" t="s">
        <v>225</v>
      </c>
      <c r="T85" s="112"/>
      <c r="U85" s="112" t="s">
        <v>226</v>
      </c>
      <c r="V85" s="112">
        <v>37</v>
      </c>
      <c r="W85" s="112">
        <v>0</v>
      </c>
      <c r="X85" s="112" t="s">
        <v>227</v>
      </c>
      <c r="Y85" s="113">
        <v>31229</v>
      </c>
      <c r="Z85" s="112"/>
      <c r="AA85" s="112"/>
      <c r="AB85" s="112" t="s">
        <v>307</v>
      </c>
      <c r="AC85" s="112"/>
      <c r="AD85" s="112" t="s">
        <v>308</v>
      </c>
      <c r="AE85" s="112"/>
      <c r="AF85" s="112"/>
      <c r="AG85" s="112"/>
      <c r="AH85" s="112"/>
      <c r="AI85" s="112" t="s">
        <v>228</v>
      </c>
      <c r="AJ85" s="112"/>
      <c r="AK85" s="113">
        <v>44866</v>
      </c>
      <c r="AL85" s="113">
        <v>44896</v>
      </c>
    </row>
    <row r="86" spans="1:38">
      <c r="A86" s="112">
        <v>99</v>
      </c>
      <c r="B86" s="112" t="s">
        <v>215</v>
      </c>
      <c r="C86" s="112" t="s">
        <v>301</v>
      </c>
      <c r="D86" s="112" t="s">
        <v>254</v>
      </c>
      <c r="E86" s="112" t="s">
        <v>380</v>
      </c>
      <c r="F86" s="112" t="s">
        <v>108</v>
      </c>
      <c r="G86" s="112" t="s">
        <v>396</v>
      </c>
      <c r="H86" s="112" t="s">
        <v>220</v>
      </c>
      <c r="I86" s="112" t="s">
        <v>230</v>
      </c>
      <c r="J86" s="112" t="s">
        <v>397</v>
      </c>
      <c r="K86" s="113">
        <v>25143</v>
      </c>
      <c r="L86" s="112">
        <v>53</v>
      </c>
      <c r="M86" s="113">
        <v>33756</v>
      </c>
      <c r="N86" s="112" t="s">
        <v>223</v>
      </c>
      <c r="O86" s="112" t="s">
        <v>224</v>
      </c>
      <c r="P86" s="112"/>
      <c r="Q86" s="112"/>
      <c r="R86" s="112"/>
      <c r="S86" s="112" t="s">
        <v>225</v>
      </c>
      <c r="T86" s="112"/>
      <c r="U86" s="112" t="s">
        <v>226</v>
      </c>
      <c r="V86" s="112">
        <v>30</v>
      </c>
      <c r="W86" s="112">
        <v>0</v>
      </c>
      <c r="X86" s="112" t="s">
        <v>232</v>
      </c>
      <c r="Y86" s="112"/>
      <c r="Z86" s="112"/>
      <c r="AA86" s="112"/>
      <c r="AB86" s="112"/>
      <c r="AC86" s="112"/>
      <c r="AD86" s="112"/>
      <c r="AE86" s="112"/>
      <c r="AF86" s="112"/>
      <c r="AG86" s="112"/>
      <c r="AH86" s="112"/>
      <c r="AI86" s="112" t="s">
        <v>228</v>
      </c>
      <c r="AJ86" s="112"/>
      <c r="AK86" s="113">
        <v>45231</v>
      </c>
      <c r="AL86" s="113">
        <v>45261</v>
      </c>
    </row>
    <row r="87" spans="1:38">
      <c r="A87" s="112">
        <v>1146</v>
      </c>
      <c r="B87" s="112" t="s">
        <v>215</v>
      </c>
      <c r="C87" s="112" t="s">
        <v>301</v>
      </c>
      <c r="D87" s="112" t="s">
        <v>254</v>
      </c>
      <c r="E87" s="112" t="s">
        <v>380</v>
      </c>
      <c r="F87" s="112" t="s">
        <v>108</v>
      </c>
      <c r="G87" s="112" t="s">
        <v>398</v>
      </c>
      <c r="H87" s="112" t="s">
        <v>220</v>
      </c>
      <c r="I87" s="112" t="s">
        <v>230</v>
      </c>
      <c r="J87" s="112" t="s">
        <v>244</v>
      </c>
      <c r="K87" s="113">
        <v>24807</v>
      </c>
      <c r="L87" s="112">
        <v>54</v>
      </c>
      <c r="M87" s="113">
        <v>32325</v>
      </c>
      <c r="N87" s="112" t="s">
        <v>223</v>
      </c>
      <c r="O87" s="112" t="s">
        <v>224</v>
      </c>
      <c r="P87" s="112"/>
      <c r="Q87" s="112"/>
      <c r="R87" s="112"/>
      <c r="S87" s="112" t="s">
        <v>225</v>
      </c>
      <c r="T87" s="112"/>
      <c r="U87" s="112" t="s">
        <v>226</v>
      </c>
      <c r="V87" s="112">
        <v>34</v>
      </c>
      <c r="W87" s="112">
        <v>0</v>
      </c>
      <c r="X87" s="112" t="s">
        <v>232</v>
      </c>
      <c r="Y87" s="112"/>
      <c r="Z87" s="112"/>
      <c r="AA87" s="112"/>
      <c r="AB87" s="112"/>
      <c r="AC87" s="112"/>
      <c r="AD87" s="112"/>
      <c r="AE87" s="112"/>
      <c r="AF87" s="112"/>
      <c r="AG87" s="112"/>
      <c r="AH87" s="112"/>
      <c r="AI87" s="112" t="s">
        <v>228</v>
      </c>
      <c r="AJ87" s="112"/>
      <c r="AK87" s="113">
        <v>44896</v>
      </c>
      <c r="AL87" s="113">
        <v>44927</v>
      </c>
    </row>
    <row r="88" spans="1:38">
      <c r="A88" s="112">
        <v>1041</v>
      </c>
      <c r="B88" s="112" t="s">
        <v>215</v>
      </c>
      <c r="C88" s="112" t="s">
        <v>301</v>
      </c>
      <c r="D88" s="112" t="s">
        <v>254</v>
      </c>
      <c r="E88" s="112" t="s">
        <v>380</v>
      </c>
      <c r="F88" s="112" t="s">
        <v>108</v>
      </c>
      <c r="G88" s="112" t="s">
        <v>399</v>
      </c>
      <c r="H88" s="112" t="s">
        <v>234</v>
      </c>
      <c r="I88" s="112" t="s">
        <v>230</v>
      </c>
      <c r="J88" s="112" t="s">
        <v>400</v>
      </c>
      <c r="K88" s="113">
        <v>23285</v>
      </c>
      <c r="L88" s="112">
        <v>58</v>
      </c>
      <c r="M88" s="113">
        <v>31229</v>
      </c>
      <c r="N88" s="112" t="s">
        <v>223</v>
      </c>
      <c r="O88" s="112" t="s">
        <v>224</v>
      </c>
      <c r="P88" s="112"/>
      <c r="Q88" s="112"/>
      <c r="R88" s="112"/>
      <c r="S88" s="112" t="s">
        <v>225</v>
      </c>
      <c r="T88" s="112"/>
      <c r="U88" s="112" t="s">
        <v>226</v>
      </c>
      <c r="V88" s="112">
        <v>37</v>
      </c>
      <c r="W88" s="112">
        <v>0</v>
      </c>
      <c r="X88" s="112" t="s">
        <v>227</v>
      </c>
      <c r="Y88" s="113">
        <v>37043</v>
      </c>
      <c r="Z88" s="112"/>
      <c r="AA88" s="112"/>
      <c r="AB88" s="112"/>
      <c r="AC88" s="112"/>
      <c r="AD88" s="112"/>
      <c r="AE88" s="112"/>
      <c r="AF88" s="112"/>
      <c r="AG88" s="112"/>
      <c r="AH88" s="112"/>
      <c r="AI88" s="112" t="s">
        <v>228</v>
      </c>
      <c r="AJ88" s="112"/>
      <c r="AK88" s="113">
        <v>45200</v>
      </c>
      <c r="AL88" s="113">
        <v>45231</v>
      </c>
    </row>
    <row r="89" spans="1:38">
      <c r="A89" s="112">
        <v>1278</v>
      </c>
      <c r="B89" s="112" t="s">
        <v>215</v>
      </c>
      <c r="C89" s="112" t="s">
        <v>301</v>
      </c>
      <c r="D89" s="112" t="s">
        <v>254</v>
      </c>
      <c r="E89" s="112" t="s">
        <v>380</v>
      </c>
      <c r="F89" s="112" t="s">
        <v>108</v>
      </c>
      <c r="G89" s="112" t="s">
        <v>401</v>
      </c>
      <c r="H89" s="112" t="s">
        <v>220</v>
      </c>
      <c r="I89" s="112" t="s">
        <v>230</v>
      </c>
      <c r="J89" s="112" t="s">
        <v>275</v>
      </c>
      <c r="K89" s="113">
        <v>25112</v>
      </c>
      <c r="L89" s="112">
        <v>53</v>
      </c>
      <c r="M89" s="113">
        <v>33055</v>
      </c>
      <c r="N89" s="112" t="s">
        <v>223</v>
      </c>
      <c r="O89" s="112" t="s">
        <v>224</v>
      </c>
      <c r="P89" s="112"/>
      <c r="Q89" s="112"/>
      <c r="R89" s="112"/>
      <c r="S89" s="112" t="s">
        <v>225</v>
      </c>
      <c r="T89" s="112"/>
      <c r="U89" s="112" t="s">
        <v>226</v>
      </c>
      <c r="V89" s="112">
        <v>32</v>
      </c>
      <c r="W89" s="112">
        <v>0</v>
      </c>
      <c r="X89" s="112" t="s">
        <v>232</v>
      </c>
      <c r="Y89" s="112"/>
      <c r="Z89" s="112"/>
      <c r="AA89" s="112"/>
      <c r="AB89" s="112"/>
      <c r="AC89" s="112"/>
      <c r="AD89" s="112"/>
      <c r="AE89" s="112"/>
      <c r="AF89" s="112"/>
      <c r="AG89" s="112"/>
      <c r="AH89" s="112"/>
      <c r="AI89" s="112" t="s">
        <v>228</v>
      </c>
      <c r="AJ89" s="112"/>
      <c r="AK89" s="113">
        <v>45200</v>
      </c>
      <c r="AL89" s="113">
        <v>45231</v>
      </c>
    </row>
    <row r="90" spans="1:38">
      <c r="A90" s="112">
        <v>990</v>
      </c>
      <c r="B90" s="112" t="s">
        <v>285</v>
      </c>
      <c r="C90" s="112" t="s">
        <v>301</v>
      </c>
      <c r="D90" s="112" t="s">
        <v>217</v>
      </c>
      <c r="E90" s="112" t="s">
        <v>402</v>
      </c>
      <c r="F90" s="112" t="s">
        <v>403</v>
      </c>
      <c r="G90" s="112" t="s">
        <v>404</v>
      </c>
      <c r="H90" s="112" t="s">
        <v>234</v>
      </c>
      <c r="I90" s="112" t="s">
        <v>230</v>
      </c>
      <c r="J90" s="112" t="s">
        <v>231</v>
      </c>
      <c r="K90" s="113">
        <v>22981</v>
      </c>
      <c r="L90" s="112">
        <v>59</v>
      </c>
      <c r="M90" s="113">
        <v>29830</v>
      </c>
      <c r="N90" s="112" t="s">
        <v>223</v>
      </c>
      <c r="O90" s="112" t="s">
        <v>224</v>
      </c>
      <c r="P90" s="112"/>
      <c r="Q90" s="112"/>
      <c r="R90" s="112"/>
      <c r="S90" s="112" t="s">
        <v>225</v>
      </c>
      <c r="T90" s="112"/>
      <c r="U90" s="112" t="s">
        <v>226</v>
      </c>
      <c r="V90" s="112">
        <v>41</v>
      </c>
      <c r="W90" s="112">
        <v>0</v>
      </c>
      <c r="X90" s="112" t="s">
        <v>227</v>
      </c>
      <c r="Y90" s="113">
        <v>35490</v>
      </c>
      <c r="Z90" s="112"/>
      <c r="AA90" s="112"/>
      <c r="AB90" s="112"/>
      <c r="AC90" s="112"/>
      <c r="AD90" s="112"/>
      <c r="AE90" s="112"/>
      <c r="AF90" s="112"/>
      <c r="AG90" s="112"/>
      <c r="AH90" s="112"/>
      <c r="AI90" s="112" t="s">
        <v>228</v>
      </c>
      <c r="AJ90" s="112"/>
      <c r="AK90" s="113">
        <v>44896</v>
      </c>
      <c r="AL90" s="113">
        <v>44927</v>
      </c>
    </row>
    <row r="91" spans="1:38">
      <c r="A91" s="112">
        <v>2721</v>
      </c>
      <c r="B91" s="112" t="s">
        <v>285</v>
      </c>
      <c r="C91" s="112" t="s">
        <v>301</v>
      </c>
      <c r="D91" s="112" t="s">
        <v>217</v>
      </c>
      <c r="E91" s="112" t="s">
        <v>402</v>
      </c>
      <c r="F91" s="112" t="s">
        <v>403</v>
      </c>
      <c r="G91" s="112" t="s">
        <v>405</v>
      </c>
      <c r="H91" s="112" t="s">
        <v>234</v>
      </c>
      <c r="I91" s="112" t="s">
        <v>230</v>
      </c>
      <c r="J91" s="112" t="s">
        <v>406</v>
      </c>
      <c r="K91" s="113">
        <v>23012</v>
      </c>
      <c r="L91" s="112">
        <v>59</v>
      </c>
      <c r="M91" s="113">
        <v>31229</v>
      </c>
      <c r="N91" s="112" t="s">
        <v>223</v>
      </c>
      <c r="O91" s="112" t="s">
        <v>224</v>
      </c>
      <c r="P91" s="112"/>
      <c r="Q91" s="112"/>
      <c r="R91" s="112"/>
      <c r="S91" s="112" t="s">
        <v>225</v>
      </c>
      <c r="T91" s="112"/>
      <c r="U91" s="112" t="s">
        <v>226</v>
      </c>
      <c r="V91" s="112">
        <v>37</v>
      </c>
      <c r="W91" s="112">
        <v>0</v>
      </c>
      <c r="X91" s="112" t="s">
        <v>232</v>
      </c>
      <c r="Y91" s="112"/>
      <c r="Z91" s="112"/>
      <c r="AA91" s="112"/>
      <c r="AB91" s="112"/>
      <c r="AC91" s="112"/>
      <c r="AD91" s="112"/>
      <c r="AE91" s="112"/>
      <c r="AF91" s="112"/>
      <c r="AG91" s="112"/>
      <c r="AH91" s="112"/>
      <c r="AI91" s="112" t="s">
        <v>228</v>
      </c>
      <c r="AJ91" s="112"/>
      <c r="AK91" s="113">
        <v>44927</v>
      </c>
      <c r="AL91" s="113">
        <v>44958</v>
      </c>
    </row>
    <row r="92" spans="1:38">
      <c r="A92" s="112">
        <v>1125</v>
      </c>
      <c r="B92" s="112" t="s">
        <v>285</v>
      </c>
      <c r="C92" s="112" t="s">
        <v>301</v>
      </c>
      <c r="D92" s="112" t="s">
        <v>217</v>
      </c>
      <c r="E92" s="112" t="s">
        <v>402</v>
      </c>
      <c r="F92" s="112" t="s">
        <v>403</v>
      </c>
      <c r="G92" s="112" t="s">
        <v>407</v>
      </c>
      <c r="H92" s="112" t="s">
        <v>234</v>
      </c>
      <c r="I92" s="112" t="s">
        <v>230</v>
      </c>
      <c r="J92" s="112" t="s">
        <v>231</v>
      </c>
      <c r="K92" s="113">
        <v>23346</v>
      </c>
      <c r="L92" s="112">
        <v>58</v>
      </c>
      <c r="M92" s="113">
        <v>33359</v>
      </c>
      <c r="N92" s="112" t="s">
        <v>223</v>
      </c>
      <c r="O92" s="112" t="s">
        <v>224</v>
      </c>
      <c r="P92" s="112"/>
      <c r="Q92" s="112"/>
      <c r="R92" s="112"/>
      <c r="S92" s="112" t="s">
        <v>225</v>
      </c>
      <c r="T92" s="112"/>
      <c r="U92" s="112" t="s">
        <v>226</v>
      </c>
      <c r="V92" s="112">
        <v>31</v>
      </c>
      <c r="W92" s="112">
        <v>0</v>
      </c>
      <c r="X92" s="112" t="s">
        <v>227</v>
      </c>
      <c r="Y92" s="113">
        <v>37438</v>
      </c>
      <c r="Z92" s="112"/>
      <c r="AA92" s="112"/>
      <c r="AB92" s="112"/>
      <c r="AC92" s="112"/>
      <c r="AD92" s="112"/>
      <c r="AE92" s="112"/>
      <c r="AF92" s="112"/>
      <c r="AG92" s="112"/>
      <c r="AH92" s="112"/>
      <c r="AI92" s="112" t="s">
        <v>228</v>
      </c>
      <c r="AJ92" s="112"/>
      <c r="AK92" s="113">
        <v>45261</v>
      </c>
      <c r="AL92" s="113">
        <v>45292</v>
      </c>
    </row>
    <row r="93" spans="1:38">
      <c r="A93" s="112">
        <v>1248</v>
      </c>
      <c r="B93" s="112" t="s">
        <v>285</v>
      </c>
      <c r="C93" s="112" t="s">
        <v>301</v>
      </c>
      <c r="D93" s="112" t="s">
        <v>217</v>
      </c>
      <c r="E93" s="112" t="s">
        <v>402</v>
      </c>
      <c r="F93" s="112" t="s">
        <v>403</v>
      </c>
      <c r="G93" s="112" t="s">
        <v>390</v>
      </c>
      <c r="H93" s="112" t="s">
        <v>220</v>
      </c>
      <c r="I93" s="112" t="s">
        <v>230</v>
      </c>
      <c r="J93" s="112" t="s">
        <v>231</v>
      </c>
      <c r="K93" s="113">
        <v>24898</v>
      </c>
      <c r="L93" s="112">
        <v>54</v>
      </c>
      <c r="M93" s="113">
        <v>33359</v>
      </c>
      <c r="N93" s="112" t="s">
        <v>223</v>
      </c>
      <c r="O93" s="112" t="s">
        <v>224</v>
      </c>
      <c r="P93" s="112"/>
      <c r="Q93" s="112"/>
      <c r="R93" s="112"/>
      <c r="S93" s="112" t="s">
        <v>225</v>
      </c>
      <c r="T93" s="112"/>
      <c r="U93" s="112" t="s">
        <v>226</v>
      </c>
      <c r="V93" s="112">
        <v>31</v>
      </c>
      <c r="W93" s="112">
        <v>0</v>
      </c>
      <c r="X93" s="112" t="s">
        <v>232</v>
      </c>
      <c r="Y93" s="112"/>
      <c r="Z93" s="112"/>
      <c r="AA93" s="112"/>
      <c r="AB93" s="112"/>
      <c r="AC93" s="112"/>
      <c r="AD93" s="112"/>
      <c r="AE93" s="112"/>
      <c r="AF93" s="112"/>
      <c r="AG93" s="112"/>
      <c r="AH93" s="112"/>
      <c r="AI93" s="112" t="s">
        <v>228</v>
      </c>
      <c r="AJ93" s="112"/>
      <c r="AK93" s="113">
        <v>44986</v>
      </c>
      <c r="AL93" s="113">
        <v>45017</v>
      </c>
    </row>
    <row r="94" spans="1:38">
      <c r="A94" s="112">
        <v>1243</v>
      </c>
      <c r="B94" s="112" t="s">
        <v>285</v>
      </c>
      <c r="C94" s="112" t="s">
        <v>301</v>
      </c>
      <c r="D94" s="112" t="s">
        <v>217</v>
      </c>
      <c r="E94" s="112" t="s">
        <v>402</v>
      </c>
      <c r="F94" s="112" t="s">
        <v>403</v>
      </c>
      <c r="G94" s="112" t="s">
        <v>408</v>
      </c>
      <c r="H94" s="112" t="s">
        <v>220</v>
      </c>
      <c r="I94" s="112" t="s">
        <v>230</v>
      </c>
      <c r="J94" s="112" t="s">
        <v>231</v>
      </c>
      <c r="K94" s="113">
        <v>24869</v>
      </c>
      <c r="L94" s="112">
        <v>54</v>
      </c>
      <c r="M94" s="113">
        <v>32325</v>
      </c>
      <c r="N94" s="112" t="s">
        <v>223</v>
      </c>
      <c r="O94" s="112" t="s">
        <v>224</v>
      </c>
      <c r="P94" s="112"/>
      <c r="Q94" s="112"/>
      <c r="R94" s="112"/>
      <c r="S94" s="112" t="s">
        <v>225</v>
      </c>
      <c r="T94" s="112"/>
      <c r="U94" s="112" t="s">
        <v>226</v>
      </c>
      <c r="V94" s="112">
        <v>34</v>
      </c>
      <c r="W94" s="112">
        <v>0</v>
      </c>
      <c r="X94" s="112" t="s">
        <v>232</v>
      </c>
      <c r="Y94" s="112"/>
      <c r="Z94" s="112"/>
      <c r="AA94" s="112"/>
      <c r="AB94" s="112"/>
      <c r="AC94" s="112"/>
      <c r="AD94" s="112"/>
      <c r="AE94" s="112"/>
      <c r="AF94" s="112"/>
      <c r="AG94" s="112"/>
      <c r="AH94" s="112"/>
      <c r="AI94" s="112" t="s">
        <v>228</v>
      </c>
      <c r="AJ94" s="112"/>
      <c r="AK94" s="113">
        <v>44958</v>
      </c>
      <c r="AL94" s="113">
        <v>44986</v>
      </c>
    </row>
    <row r="95" spans="1:38">
      <c r="A95" s="112">
        <v>1042</v>
      </c>
      <c r="B95" s="112" t="s">
        <v>285</v>
      </c>
      <c r="C95" s="112" t="s">
        <v>301</v>
      </c>
      <c r="D95" s="112" t="s">
        <v>217</v>
      </c>
      <c r="E95" s="112" t="s">
        <v>409</v>
      </c>
      <c r="F95" s="112" t="s">
        <v>410</v>
      </c>
      <c r="G95" s="112" t="s">
        <v>411</v>
      </c>
      <c r="H95" s="112" t="s">
        <v>234</v>
      </c>
      <c r="I95" s="112" t="s">
        <v>230</v>
      </c>
      <c r="J95" s="112" t="s">
        <v>231</v>
      </c>
      <c r="K95" s="113">
        <v>23316</v>
      </c>
      <c r="L95" s="112">
        <v>58</v>
      </c>
      <c r="M95" s="113">
        <v>30864</v>
      </c>
      <c r="N95" s="112" t="s">
        <v>223</v>
      </c>
      <c r="O95" s="112" t="s">
        <v>224</v>
      </c>
      <c r="P95" s="112"/>
      <c r="Q95" s="112"/>
      <c r="R95" s="112"/>
      <c r="S95" s="112" t="s">
        <v>225</v>
      </c>
      <c r="T95" s="112"/>
      <c r="U95" s="112" t="s">
        <v>226</v>
      </c>
      <c r="V95" s="112">
        <v>38</v>
      </c>
      <c r="W95" s="112">
        <v>0</v>
      </c>
      <c r="X95" s="112" t="s">
        <v>227</v>
      </c>
      <c r="Y95" s="113">
        <v>33786</v>
      </c>
      <c r="Z95" s="112"/>
      <c r="AA95" s="112"/>
      <c r="AB95" s="112"/>
      <c r="AC95" s="112"/>
      <c r="AD95" s="112"/>
      <c r="AE95" s="112"/>
      <c r="AF95" s="112"/>
      <c r="AG95" s="112"/>
      <c r="AH95" s="112"/>
      <c r="AI95" s="112" t="s">
        <v>228</v>
      </c>
      <c r="AJ95" s="112"/>
      <c r="AK95" s="113">
        <v>45231</v>
      </c>
      <c r="AL95" s="113">
        <v>45261</v>
      </c>
    </row>
  </sheetData>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3"/>
  <sheetViews>
    <sheetView workbookViewId="0">
      <selection activeCell="W20" sqref="W20"/>
    </sheetView>
  </sheetViews>
  <sheetFormatPr defaultColWidth="9" defaultRowHeight="14.25"/>
  <cols>
    <col min="1" max="1" width="6.75" customWidth="1"/>
    <col min="2" max="2" width="6.125" customWidth="1"/>
    <col min="3" max="12" width="6.75" customWidth="1"/>
    <col min="13" max="15" width="6.75" style="2" customWidth="1"/>
    <col min="16" max="18" width="6.75" customWidth="1"/>
  </cols>
  <sheetData>
    <row r="1" ht="31.5" customHeight="1" spans="1:18">
      <c r="A1" s="43" t="s">
        <v>412</v>
      </c>
      <c r="B1" s="43"/>
      <c r="C1" s="43"/>
      <c r="D1" s="43"/>
      <c r="E1" s="43"/>
      <c r="F1" s="43"/>
      <c r="G1" s="43"/>
      <c r="H1" s="43"/>
      <c r="I1" s="43"/>
      <c r="J1" s="43"/>
      <c r="K1" s="43"/>
      <c r="L1" s="43"/>
      <c r="M1" s="43"/>
      <c r="N1" s="43"/>
      <c r="O1" s="43"/>
      <c r="P1" s="43"/>
      <c r="Q1" s="43"/>
      <c r="R1" s="43"/>
    </row>
    <row r="2" s="66" customFormat="1" ht="27.95" customHeight="1" spans="1:18">
      <c r="A2" s="68" t="s">
        <v>413</v>
      </c>
      <c r="B2" s="68"/>
      <c r="C2" s="68"/>
      <c r="D2" s="68"/>
      <c r="E2" s="68"/>
      <c r="F2" s="68"/>
      <c r="G2" s="68"/>
      <c r="H2" s="68"/>
      <c r="I2" s="68"/>
      <c r="J2" s="68"/>
      <c r="K2" s="68"/>
      <c r="L2" s="68"/>
      <c r="M2" s="68"/>
      <c r="N2" s="68"/>
      <c r="O2" s="68"/>
      <c r="P2" s="68"/>
      <c r="Q2" s="68"/>
      <c r="R2" s="68"/>
    </row>
    <row r="3" s="67" customFormat="1" ht="45.95" customHeight="1" spans="1:18">
      <c r="A3" s="69" t="s">
        <v>414</v>
      </c>
      <c r="B3" s="70" t="s">
        <v>415</v>
      </c>
      <c r="C3" s="71"/>
      <c r="D3" s="72"/>
      <c r="E3" s="70" t="s">
        <v>416</v>
      </c>
      <c r="F3" s="71"/>
      <c r="G3" s="72"/>
      <c r="H3" s="73" t="s">
        <v>417</v>
      </c>
      <c r="I3" s="70" t="s">
        <v>418</v>
      </c>
      <c r="J3" s="72"/>
      <c r="K3" s="70" t="s">
        <v>122</v>
      </c>
      <c r="L3" s="72"/>
      <c r="M3" s="70" t="s">
        <v>419</v>
      </c>
      <c r="N3" s="72"/>
      <c r="O3" s="70" t="s">
        <v>420</v>
      </c>
      <c r="P3" s="72"/>
      <c r="Q3" s="70" t="s">
        <v>421</v>
      </c>
      <c r="R3" s="89"/>
    </row>
    <row r="4" s="67" customFormat="1" ht="26.25" customHeight="1" spans="1:18">
      <c r="A4" s="74"/>
      <c r="B4" s="75" t="s">
        <v>422</v>
      </c>
      <c r="C4" s="76"/>
      <c r="D4" s="77"/>
      <c r="E4" s="75" t="s">
        <v>423</v>
      </c>
      <c r="F4" s="76"/>
      <c r="G4" s="77"/>
      <c r="H4" s="78"/>
      <c r="I4" s="75">
        <v>1559</v>
      </c>
      <c r="J4" s="77"/>
      <c r="K4" s="75" t="s">
        <v>424</v>
      </c>
      <c r="L4" s="77"/>
      <c r="M4" s="75">
        <v>92</v>
      </c>
      <c r="N4" s="77"/>
      <c r="O4" s="75">
        <v>90</v>
      </c>
      <c r="P4" s="77"/>
      <c r="Q4" s="75">
        <v>2</v>
      </c>
      <c r="R4" s="90"/>
    </row>
    <row r="5" s="67" customFormat="1" ht="30" customHeight="1" spans="1:18">
      <c r="A5" s="74"/>
      <c r="B5" s="79" t="s">
        <v>425</v>
      </c>
      <c r="C5" s="80"/>
      <c r="D5" s="81"/>
      <c r="E5" s="79" t="s">
        <v>426</v>
      </c>
      <c r="F5" s="80"/>
      <c r="G5" s="81"/>
      <c r="H5" s="78"/>
      <c r="I5" s="79" t="s">
        <v>427</v>
      </c>
      <c r="J5" s="81"/>
      <c r="K5" s="79" t="s">
        <v>428</v>
      </c>
      <c r="L5" s="81"/>
      <c r="M5" s="75">
        <v>1467</v>
      </c>
      <c r="N5" s="77"/>
      <c r="O5" s="75">
        <v>1534</v>
      </c>
      <c r="P5" s="77"/>
      <c r="Q5" s="75"/>
      <c r="R5" s="90"/>
    </row>
    <row r="6" s="67" customFormat="1" ht="26.25" customHeight="1" spans="1:18">
      <c r="A6" s="82"/>
      <c r="B6" s="75" t="s">
        <v>429</v>
      </c>
      <c r="C6" s="76"/>
      <c r="D6" s="77"/>
      <c r="E6" s="75">
        <v>1559</v>
      </c>
      <c r="F6" s="76"/>
      <c r="G6" s="77"/>
      <c r="H6" s="59"/>
      <c r="I6" s="79"/>
      <c r="J6" s="81"/>
      <c r="K6" s="79" t="s">
        <v>430</v>
      </c>
      <c r="L6" s="81"/>
      <c r="M6" s="75">
        <v>7</v>
      </c>
      <c r="N6" s="77"/>
      <c r="O6" s="75">
        <v>6</v>
      </c>
      <c r="P6" s="77"/>
      <c r="Q6" s="75"/>
      <c r="R6" s="90"/>
    </row>
    <row r="7" s="67" customFormat="1" ht="24.75" customHeight="1" spans="1:18">
      <c r="A7" s="83" t="s">
        <v>431</v>
      </c>
      <c r="B7" s="58" t="s">
        <v>432</v>
      </c>
      <c r="C7" s="44" t="s">
        <v>433</v>
      </c>
      <c r="D7" s="44" t="s">
        <v>434</v>
      </c>
      <c r="E7" s="44" t="s">
        <v>435</v>
      </c>
      <c r="F7" s="44" t="s">
        <v>436</v>
      </c>
      <c r="G7" s="44" t="s">
        <v>437</v>
      </c>
      <c r="H7" s="44" t="s">
        <v>438</v>
      </c>
      <c r="I7" s="80" t="s">
        <v>307</v>
      </c>
      <c r="J7" s="81"/>
      <c r="K7" s="80" t="s">
        <v>247</v>
      </c>
      <c r="L7" s="81"/>
      <c r="M7" s="79" t="s">
        <v>439</v>
      </c>
      <c r="N7" s="81"/>
      <c r="O7" s="79" t="s">
        <v>440</v>
      </c>
      <c r="P7" s="81"/>
      <c r="Q7" s="44" t="s">
        <v>441</v>
      </c>
      <c r="R7" s="91"/>
    </row>
    <row r="8" s="67" customFormat="1" ht="32.1" customHeight="1" spans="1:18">
      <c r="A8" s="83"/>
      <c r="B8" s="78"/>
      <c r="C8" s="44"/>
      <c r="D8" s="44" t="s">
        <v>442</v>
      </c>
      <c r="E8" s="44"/>
      <c r="F8" s="84"/>
      <c r="G8" s="84"/>
      <c r="H8" s="84"/>
      <c r="I8" s="80"/>
      <c r="J8" s="81"/>
      <c r="K8" s="80"/>
      <c r="L8" s="81"/>
      <c r="M8" s="79"/>
      <c r="N8" s="81"/>
      <c r="O8" s="79"/>
      <c r="P8" s="81"/>
      <c r="Q8" s="44"/>
      <c r="R8" s="91"/>
    </row>
    <row r="9" s="67" customFormat="1" ht="25.5" customHeight="1" spans="1:18">
      <c r="A9" s="83"/>
      <c r="B9" s="78"/>
      <c r="C9" s="44" t="s">
        <v>443</v>
      </c>
      <c r="D9" s="44" t="s">
        <v>434</v>
      </c>
      <c r="E9" s="44" t="s">
        <v>435</v>
      </c>
      <c r="F9" s="44" t="s">
        <v>444</v>
      </c>
      <c r="G9" s="44" t="s">
        <v>445</v>
      </c>
      <c r="H9" s="44" t="s">
        <v>436</v>
      </c>
      <c r="I9" s="44" t="s">
        <v>437</v>
      </c>
      <c r="J9" s="44" t="s">
        <v>438</v>
      </c>
      <c r="K9" s="44" t="s">
        <v>307</v>
      </c>
      <c r="L9" s="44" t="s">
        <v>247</v>
      </c>
      <c r="M9" s="44" t="s">
        <v>439</v>
      </c>
      <c r="N9" s="44" t="s">
        <v>440</v>
      </c>
      <c r="O9" s="44" t="s">
        <v>441</v>
      </c>
      <c r="P9" s="44" t="s">
        <v>446</v>
      </c>
      <c r="Q9" s="44" t="s">
        <v>447</v>
      </c>
      <c r="R9" s="91" t="s">
        <v>448</v>
      </c>
    </row>
    <row r="10" s="67" customFormat="1" ht="26.25" customHeight="1" spans="1:18">
      <c r="A10" s="83"/>
      <c r="B10" s="78"/>
      <c r="C10" s="44"/>
      <c r="D10" s="44" t="s">
        <v>442</v>
      </c>
      <c r="E10" s="44"/>
      <c r="F10" s="44"/>
      <c r="G10" s="44"/>
      <c r="H10" s="44"/>
      <c r="I10" s="44"/>
      <c r="J10" s="44"/>
      <c r="K10" s="44"/>
      <c r="L10" s="44"/>
      <c r="M10" s="44"/>
      <c r="N10" s="44"/>
      <c r="O10" s="44"/>
      <c r="P10" s="44"/>
      <c r="Q10" s="44">
        <v>69</v>
      </c>
      <c r="R10" s="91"/>
    </row>
    <row r="11" s="67" customFormat="1" ht="32.1" customHeight="1" spans="1:18">
      <c r="A11" s="83"/>
      <c r="B11" s="78"/>
      <c r="C11" s="44" t="s">
        <v>449</v>
      </c>
      <c r="D11" s="44" t="s">
        <v>434</v>
      </c>
      <c r="E11" s="79" t="s">
        <v>435</v>
      </c>
      <c r="F11" s="79" t="s">
        <v>450</v>
      </c>
      <c r="G11" s="81"/>
      <c r="H11" s="79" t="s">
        <v>451</v>
      </c>
      <c r="I11" s="81"/>
      <c r="J11" s="79" t="s">
        <v>452</v>
      </c>
      <c r="K11" s="80"/>
      <c r="L11" s="81"/>
      <c r="M11" s="79" t="s">
        <v>453</v>
      </c>
      <c r="N11" s="81"/>
      <c r="O11" s="79" t="s">
        <v>454</v>
      </c>
      <c r="P11" s="81"/>
      <c r="Q11" s="79" t="s">
        <v>455</v>
      </c>
      <c r="R11" s="92"/>
    </row>
    <row r="12" s="67" customFormat="1" ht="32.1" customHeight="1" spans="1:18">
      <c r="A12" s="83"/>
      <c r="B12" s="59"/>
      <c r="C12" s="44"/>
      <c r="D12" s="44" t="s">
        <v>442</v>
      </c>
      <c r="E12" s="79"/>
      <c r="F12" s="79"/>
      <c r="G12" s="81"/>
      <c r="H12" s="79"/>
      <c r="I12" s="81"/>
      <c r="J12" s="79"/>
      <c r="K12" s="80"/>
      <c r="L12" s="81"/>
      <c r="M12" s="79"/>
      <c r="N12" s="81"/>
      <c r="O12" s="79"/>
      <c r="P12" s="81"/>
      <c r="Q12" s="79"/>
      <c r="R12" s="92"/>
    </row>
    <row r="13" s="67" customFormat="1" ht="118.5" customHeight="1" spans="1:18">
      <c r="A13" s="85" t="s">
        <v>456</v>
      </c>
      <c r="B13" s="86" t="s">
        <v>457</v>
      </c>
      <c r="C13" s="87"/>
      <c r="D13" s="87"/>
      <c r="E13" s="87"/>
      <c r="F13" s="87"/>
      <c r="G13" s="88" t="s">
        <v>458</v>
      </c>
      <c r="H13" s="86" t="s">
        <v>459</v>
      </c>
      <c r="I13" s="87"/>
      <c r="J13" s="87"/>
      <c r="K13" s="87"/>
      <c r="L13" s="87"/>
      <c r="M13" s="88" t="s">
        <v>460</v>
      </c>
      <c r="N13" s="86" t="s">
        <v>461</v>
      </c>
      <c r="O13" s="87"/>
      <c r="P13" s="87"/>
      <c r="Q13" s="87"/>
      <c r="R13" s="93"/>
    </row>
  </sheetData>
  <mergeCells count="62">
    <mergeCell ref="A1:R1"/>
    <mergeCell ref="A2:R2"/>
    <mergeCell ref="B3:D3"/>
    <mergeCell ref="E3:G3"/>
    <mergeCell ref="I3:J3"/>
    <mergeCell ref="K3:L3"/>
    <mergeCell ref="M3:N3"/>
    <mergeCell ref="O3:P3"/>
    <mergeCell ref="Q3:R3"/>
    <mergeCell ref="B4:D4"/>
    <mergeCell ref="E4:G4"/>
    <mergeCell ref="I4:J4"/>
    <mergeCell ref="K4:L4"/>
    <mergeCell ref="M4:N4"/>
    <mergeCell ref="O4:P4"/>
    <mergeCell ref="Q4:R4"/>
    <mergeCell ref="B5:D5"/>
    <mergeCell ref="E5:G5"/>
    <mergeCell ref="I5:J5"/>
    <mergeCell ref="K5:L5"/>
    <mergeCell ref="M5:N5"/>
    <mergeCell ref="O5:P5"/>
    <mergeCell ref="Q5:R5"/>
    <mergeCell ref="B6:D6"/>
    <mergeCell ref="E6:G6"/>
    <mergeCell ref="I6:J6"/>
    <mergeCell ref="K6:L6"/>
    <mergeCell ref="M6:N6"/>
    <mergeCell ref="O6:P6"/>
    <mergeCell ref="Q6:R6"/>
    <mergeCell ref="I7:J7"/>
    <mergeCell ref="K7:L7"/>
    <mergeCell ref="M7:N7"/>
    <mergeCell ref="O7:P7"/>
    <mergeCell ref="Q7:R7"/>
    <mergeCell ref="I8:J8"/>
    <mergeCell ref="K8:L8"/>
    <mergeCell ref="M8:N8"/>
    <mergeCell ref="O8:P8"/>
    <mergeCell ref="Q8:R8"/>
    <mergeCell ref="F11:G11"/>
    <mergeCell ref="H11:I11"/>
    <mergeCell ref="J11:L11"/>
    <mergeCell ref="M11:N11"/>
    <mergeCell ref="O11:P11"/>
    <mergeCell ref="Q11:R11"/>
    <mergeCell ref="F12:G12"/>
    <mergeCell ref="H12:I12"/>
    <mergeCell ref="J12:L12"/>
    <mergeCell ref="M12:N12"/>
    <mergeCell ref="O12:P12"/>
    <mergeCell ref="Q12:R12"/>
    <mergeCell ref="B13:F13"/>
    <mergeCell ref="H13:L13"/>
    <mergeCell ref="N13:R13"/>
    <mergeCell ref="A3:A6"/>
    <mergeCell ref="A7:A12"/>
    <mergeCell ref="B7:B12"/>
    <mergeCell ref="C7:C8"/>
    <mergeCell ref="C9:C10"/>
    <mergeCell ref="C11:C12"/>
    <mergeCell ref="H3:H6"/>
  </mergeCells>
  <printOptions horizontalCentered="1"/>
  <pageMargins left="0.747916666666667" right="0.747916666666667" top="0.786805555555556" bottom="0.590277777777778" header="0.511111111111111" footer="0.511111111111111"/>
  <pageSetup paperSize="9" orientation="landscape"/>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0"/>
  <sheetViews>
    <sheetView zoomScale="130" zoomScaleNormal="130" topLeftCell="A2" workbookViewId="0">
      <selection activeCell="W20" sqref="W20"/>
    </sheetView>
  </sheetViews>
  <sheetFormatPr defaultColWidth="9" defaultRowHeight="14.25"/>
  <cols>
    <col min="1" max="1" width="4.875" style="1" customWidth="1"/>
    <col min="2" max="2" width="13.375" style="1" customWidth="1"/>
    <col min="3" max="3" width="15.125" style="1"/>
    <col min="4" max="4" width="8.25" style="1" customWidth="1"/>
    <col min="5" max="5" width="8.25" style="1"/>
    <col min="6" max="6" width="5.625" style="12" customWidth="1"/>
    <col min="7" max="7" width="4.625" style="1" customWidth="1"/>
    <col min="8" max="8" width="6.875" style="1" customWidth="1"/>
    <col min="9" max="9" width="22.5" style="1" customWidth="1"/>
    <col min="10" max="10" width="8.75" style="1" hidden="1" customWidth="1"/>
    <col min="11" max="11" width="8.75" style="1" customWidth="1"/>
    <col min="12" max="12" width="28.125" style="1" customWidth="1"/>
    <col min="13" max="13" width="10.75" style="1" customWidth="1"/>
    <col min="14" max="16384" width="9" style="1"/>
  </cols>
  <sheetData>
    <row r="1" s="50" customFormat="1" ht="39" customHeight="1" spans="1:12">
      <c r="A1" s="54" t="s">
        <v>462</v>
      </c>
      <c r="B1" s="54"/>
      <c r="C1" s="54"/>
      <c r="D1" s="54"/>
      <c r="E1" s="54"/>
      <c r="F1" s="54"/>
      <c r="G1" s="54"/>
      <c r="H1" s="54"/>
      <c r="I1" s="54"/>
      <c r="J1" s="54"/>
      <c r="K1" s="54"/>
      <c r="L1" s="54"/>
    </row>
    <row r="2" s="51" customFormat="1" ht="28.5" customHeight="1" spans="1:12">
      <c r="A2" s="55" t="s">
        <v>119</v>
      </c>
      <c r="B2" s="55"/>
      <c r="C2" s="55"/>
      <c r="D2" s="55"/>
      <c r="E2" s="56"/>
      <c r="F2" s="56"/>
      <c r="G2" s="56"/>
      <c r="H2" s="57" t="s">
        <v>463</v>
      </c>
      <c r="I2" s="57"/>
      <c r="J2" s="57"/>
      <c r="K2" s="57"/>
      <c r="L2" s="57"/>
    </row>
    <row r="3" s="52" customFormat="1" ht="13.5" spans="1:12">
      <c r="A3" s="44" t="s">
        <v>121</v>
      </c>
      <c r="B3" s="44" t="s">
        <v>122</v>
      </c>
      <c r="C3" s="58" t="s">
        <v>123</v>
      </c>
      <c r="D3" s="44" t="s">
        <v>124</v>
      </c>
      <c r="E3" s="44" t="s">
        <v>4</v>
      </c>
      <c r="F3" s="44" t="s">
        <v>125</v>
      </c>
      <c r="G3" s="44" t="s">
        <v>126</v>
      </c>
      <c r="H3" s="44"/>
      <c r="I3" s="44"/>
      <c r="J3" s="44"/>
      <c r="K3" s="44"/>
      <c r="L3" s="44"/>
    </row>
    <row r="4" s="52" customFormat="1" ht="27" spans="1:12">
      <c r="A4" s="44"/>
      <c r="B4" s="44"/>
      <c r="C4" s="59"/>
      <c r="D4" s="44"/>
      <c r="E4" s="44"/>
      <c r="F4" s="44"/>
      <c r="G4" s="44" t="s">
        <v>127</v>
      </c>
      <c r="H4" s="44" t="s">
        <v>9</v>
      </c>
      <c r="I4" s="44" t="s">
        <v>8</v>
      </c>
      <c r="J4" s="44" t="s">
        <v>128</v>
      </c>
      <c r="K4" s="44" t="s">
        <v>129</v>
      </c>
      <c r="L4" s="44" t="s">
        <v>130</v>
      </c>
    </row>
    <row r="5" s="53" customFormat="1" ht="146.25" customHeight="1" spans="1:12">
      <c r="A5" s="60">
        <v>1</v>
      </c>
      <c r="B5" s="60" t="s">
        <v>131</v>
      </c>
      <c r="C5" s="60" t="s">
        <v>464</v>
      </c>
      <c r="D5" s="60" t="s">
        <v>133</v>
      </c>
      <c r="E5" s="60" t="s">
        <v>465</v>
      </c>
      <c r="F5" s="61">
        <v>13</v>
      </c>
      <c r="G5" s="60" t="s">
        <v>134</v>
      </c>
      <c r="H5" s="60" t="s">
        <v>135</v>
      </c>
      <c r="I5" s="64" t="s">
        <v>466</v>
      </c>
      <c r="J5" s="60"/>
      <c r="K5" s="60" t="s">
        <v>467</v>
      </c>
      <c r="L5" s="64" t="s">
        <v>468</v>
      </c>
    </row>
    <row r="6" s="53" customFormat="1" ht="111.75" customHeight="1" spans="1:12">
      <c r="A6" s="60">
        <v>2</v>
      </c>
      <c r="B6" s="60" t="s">
        <v>131</v>
      </c>
      <c r="C6" s="60" t="s">
        <v>469</v>
      </c>
      <c r="D6" s="60" t="s">
        <v>140</v>
      </c>
      <c r="E6" s="60" t="s">
        <v>465</v>
      </c>
      <c r="F6" s="61">
        <v>14</v>
      </c>
      <c r="G6" s="60" t="s">
        <v>134</v>
      </c>
      <c r="H6" s="60" t="s">
        <v>135</v>
      </c>
      <c r="I6" s="65" t="s">
        <v>141</v>
      </c>
      <c r="J6" s="60"/>
      <c r="K6" s="60" t="s">
        <v>467</v>
      </c>
      <c r="L6" s="64" t="s">
        <v>468</v>
      </c>
    </row>
    <row r="7" s="53" customFormat="1" ht="96.75" customHeight="1" spans="1:12">
      <c r="A7" s="60">
        <v>3</v>
      </c>
      <c r="B7" s="60" t="s">
        <v>131</v>
      </c>
      <c r="C7" s="60" t="s">
        <v>470</v>
      </c>
      <c r="D7" s="60" t="s">
        <v>143</v>
      </c>
      <c r="E7" s="60" t="s">
        <v>465</v>
      </c>
      <c r="F7" s="61">
        <v>7</v>
      </c>
      <c r="G7" s="60" t="s">
        <v>134</v>
      </c>
      <c r="H7" s="60" t="s">
        <v>135</v>
      </c>
      <c r="I7" s="65" t="s">
        <v>144</v>
      </c>
      <c r="J7" s="60"/>
      <c r="K7" s="60" t="s">
        <v>467</v>
      </c>
      <c r="L7" s="64" t="s">
        <v>468</v>
      </c>
    </row>
    <row r="8" s="53" customFormat="1" ht="113.25" customHeight="1" spans="1:12">
      <c r="A8" s="60">
        <v>4</v>
      </c>
      <c r="B8" s="60" t="s">
        <v>131</v>
      </c>
      <c r="C8" s="60" t="s">
        <v>471</v>
      </c>
      <c r="D8" s="60" t="s">
        <v>80</v>
      </c>
      <c r="E8" s="60" t="s">
        <v>465</v>
      </c>
      <c r="F8" s="61">
        <v>7</v>
      </c>
      <c r="G8" s="60" t="s">
        <v>134</v>
      </c>
      <c r="H8" s="60" t="s">
        <v>135</v>
      </c>
      <c r="I8" s="65" t="s">
        <v>147</v>
      </c>
      <c r="J8" s="60"/>
      <c r="K8" s="60" t="s">
        <v>467</v>
      </c>
      <c r="L8" s="64" t="s">
        <v>468</v>
      </c>
    </row>
    <row r="9" s="53" customFormat="1" ht="120" spans="1:12">
      <c r="A9" s="60">
        <v>5</v>
      </c>
      <c r="B9" s="60" t="s">
        <v>131</v>
      </c>
      <c r="C9" s="60" t="s">
        <v>472</v>
      </c>
      <c r="D9" s="60" t="s">
        <v>149</v>
      </c>
      <c r="E9" s="60" t="s">
        <v>465</v>
      </c>
      <c r="F9" s="61">
        <v>4</v>
      </c>
      <c r="G9" s="60" t="s">
        <v>134</v>
      </c>
      <c r="H9" s="60" t="s">
        <v>135</v>
      </c>
      <c r="I9" s="64" t="s">
        <v>150</v>
      </c>
      <c r="J9" s="60"/>
      <c r="K9" s="60" t="s">
        <v>467</v>
      </c>
      <c r="L9" s="64" t="s">
        <v>473</v>
      </c>
    </row>
    <row r="10" s="53" customFormat="1" ht="127.5" customHeight="1" spans="1:12">
      <c r="A10" s="60">
        <v>6</v>
      </c>
      <c r="B10" s="60" t="s">
        <v>131</v>
      </c>
      <c r="C10" s="60" t="s">
        <v>474</v>
      </c>
      <c r="D10" s="60" t="s">
        <v>152</v>
      </c>
      <c r="E10" s="60" t="s">
        <v>465</v>
      </c>
      <c r="F10" s="61">
        <v>8</v>
      </c>
      <c r="G10" s="60" t="s">
        <v>134</v>
      </c>
      <c r="H10" s="60" t="s">
        <v>135</v>
      </c>
      <c r="I10" s="65" t="s">
        <v>153</v>
      </c>
      <c r="J10" s="60"/>
      <c r="K10" s="60" t="s">
        <v>467</v>
      </c>
      <c r="L10" s="64" t="s">
        <v>468</v>
      </c>
    </row>
    <row r="11" s="53" customFormat="1" ht="72" spans="1:12">
      <c r="A11" s="60">
        <v>7</v>
      </c>
      <c r="B11" s="60" t="s">
        <v>131</v>
      </c>
      <c r="C11" s="60" t="s">
        <v>475</v>
      </c>
      <c r="D11" s="60" t="s">
        <v>155</v>
      </c>
      <c r="E11" s="60" t="s">
        <v>465</v>
      </c>
      <c r="F11" s="61">
        <v>2</v>
      </c>
      <c r="G11" s="60" t="s">
        <v>134</v>
      </c>
      <c r="H11" s="60" t="s">
        <v>135</v>
      </c>
      <c r="I11" s="65" t="s">
        <v>156</v>
      </c>
      <c r="J11" s="60"/>
      <c r="K11" s="60" t="s">
        <v>467</v>
      </c>
      <c r="L11" s="64" t="s">
        <v>468</v>
      </c>
    </row>
    <row r="12" s="53" customFormat="1" ht="96" spans="1:12">
      <c r="A12" s="60">
        <v>8</v>
      </c>
      <c r="B12" s="60" t="s">
        <v>131</v>
      </c>
      <c r="C12" s="60" t="s">
        <v>476</v>
      </c>
      <c r="D12" s="60" t="s">
        <v>477</v>
      </c>
      <c r="E12" s="60" t="s">
        <v>465</v>
      </c>
      <c r="F12" s="61">
        <v>4</v>
      </c>
      <c r="G12" s="60" t="s">
        <v>134</v>
      </c>
      <c r="H12" s="60" t="s">
        <v>135</v>
      </c>
      <c r="I12" s="64" t="s">
        <v>40</v>
      </c>
      <c r="J12" s="60"/>
      <c r="K12" s="60" t="s">
        <v>467</v>
      </c>
      <c r="L12" s="64" t="s">
        <v>478</v>
      </c>
    </row>
    <row r="13" s="53" customFormat="1" ht="72" spans="1:12">
      <c r="A13" s="60">
        <v>9</v>
      </c>
      <c r="B13" s="60" t="s">
        <v>131</v>
      </c>
      <c r="C13" s="60" t="s">
        <v>159</v>
      </c>
      <c r="D13" s="60" t="s">
        <v>160</v>
      </c>
      <c r="E13" s="60" t="s">
        <v>465</v>
      </c>
      <c r="F13" s="61">
        <v>2</v>
      </c>
      <c r="G13" s="60" t="s">
        <v>134</v>
      </c>
      <c r="H13" s="60" t="s">
        <v>135</v>
      </c>
      <c r="I13" s="65" t="s">
        <v>161</v>
      </c>
      <c r="J13" s="60"/>
      <c r="K13" s="60" t="s">
        <v>467</v>
      </c>
      <c r="L13" s="64" t="s">
        <v>468</v>
      </c>
    </row>
    <row r="14" s="53" customFormat="1" ht="108" spans="1:12">
      <c r="A14" s="60">
        <v>10</v>
      </c>
      <c r="B14" s="60" t="s">
        <v>131</v>
      </c>
      <c r="C14" s="60" t="s">
        <v>479</v>
      </c>
      <c r="D14" s="60" t="s">
        <v>480</v>
      </c>
      <c r="E14" s="60" t="s">
        <v>465</v>
      </c>
      <c r="F14" s="61">
        <v>3</v>
      </c>
      <c r="G14" s="60" t="s">
        <v>134</v>
      </c>
      <c r="H14" s="60" t="s">
        <v>135</v>
      </c>
      <c r="I14" s="65" t="s">
        <v>163</v>
      </c>
      <c r="J14" s="60"/>
      <c r="K14" s="60" t="s">
        <v>467</v>
      </c>
      <c r="L14" s="64" t="s">
        <v>481</v>
      </c>
    </row>
    <row r="15" s="53" customFormat="1" ht="120" spans="1:12">
      <c r="A15" s="60">
        <v>11</v>
      </c>
      <c r="B15" s="60" t="s">
        <v>131</v>
      </c>
      <c r="C15" s="60" t="s">
        <v>482</v>
      </c>
      <c r="D15" s="60" t="s">
        <v>483</v>
      </c>
      <c r="E15" s="60" t="s">
        <v>465</v>
      </c>
      <c r="F15" s="61">
        <v>1</v>
      </c>
      <c r="G15" s="60" t="s">
        <v>134</v>
      </c>
      <c r="H15" s="60" t="s">
        <v>135</v>
      </c>
      <c r="I15" s="65" t="s">
        <v>484</v>
      </c>
      <c r="J15" s="60"/>
      <c r="K15" s="60" t="s">
        <v>467</v>
      </c>
      <c r="L15" s="64" t="s">
        <v>485</v>
      </c>
    </row>
    <row r="16" s="53" customFormat="1" ht="90" spans="1:12">
      <c r="A16" s="60">
        <v>12</v>
      </c>
      <c r="B16" s="60" t="s">
        <v>131</v>
      </c>
      <c r="C16" s="60" t="s">
        <v>486</v>
      </c>
      <c r="D16" s="60" t="s">
        <v>487</v>
      </c>
      <c r="E16" s="60" t="s">
        <v>465</v>
      </c>
      <c r="F16" s="61">
        <v>2</v>
      </c>
      <c r="G16" s="60" t="s">
        <v>134</v>
      </c>
      <c r="H16" s="60" t="s">
        <v>135</v>
      </c>
      <c r="I16" s="65" t="s">
        <v>488</v>
      </c>
      <c r="J16" s="60"/>
      <c r="K16" s="60" t="s">
        <v>467</v>
      </c>
      <c r="L16" s="49" t="s">
        <v>481</v>
      </c>
    </row>
    <row r="17" s="53" customFormat="1" ht="132" spans="1:12">
      <c r="A17" s="60">
        <v>13</v>
      </c>
      <c r="B17" s="60" t="s">
        <v>131</v>
      </c>
      <c r="C17" s="62" t="s">
        <v>489</v>
      </c>
      <c r="D17" s="60" t="s">
        <v>490</v>
      </c>
      <c r="E17" s="60" t="s">
        <v>465</v>
      </c>
      <c r="F17" s="61">
        <v>1</v>
      </c>
      <c r="G17" s="60" t="s">
        <v>134</v>
      </c>
      <c r="H17" s="60" t="s">
        <v>135</v>
      </c>
      <c r="I17" s="65" t="s">
        <v>491</v>
      </c>
      <c r="J17" s="60"/>
      <c r="K17" s="60" t="s">
        <v>467</v>
      </c>
      <c r="L17" s="64" t="s">
        <v>481</v>
      </c>
    </row>
    <row r="18" s="53" customFormat="1" ht="108" spans="1:12">
      <c r="A18" s="60">
        <v>14</v>
      </c>
      <c r="B18" s="60" t="s">
        <v>131</v>
      </c>
      <c r="C18" s="62" t="s">
        <v>489</v>
      </c>
      <c r="D18" s="60" t="s">
        <v>492</v>
      </c>
      <c r="E18" s="60" t="s">
        <v>465</v>
      </c>
      <c r="F18" s="61">
        <v>1</v>
      </c>
      <c r="G18" s="60" t="s">
        <v>134</v>
      </c>
      <c r="H18" s="60" t="s">
        <v>135</v>
      </c>
      <c r="I18" s="64" t="s">
        <v>493</v>
      </c>
      <c r="J18" s="60"/>
      <c r="K18" s="60" t="s">
        <v>467</v>
      </c>
      <c r="L18" s="64" t="s">
        <v>481</v>
      </c>
    </row>
    <row r="19" s="53" customFormat="1" ht="26.25" customHeight="1" spans="1:12">
      <c r="A19" s="60" t="s">
        <v>61</v>
      </c>
      <c r="B19" s="60"/>
      <c r="C19" s="62"/>
      <c r="D19" s="60"/>
      <c r="E19" s="60"/>
      <c r="F19" s="61">
        <f>SUM(F5:F18)</f>
        <v>69</v>
      </c>
      <c r="G19" s="60"/>
      <c r="H19" s="62"/>
      <c r="I19" s="60"/>
      <c r="J19" s="60"/>
      <c r="K19" s="60"/>
      <c r="L19" s="60"/>
    </row>
    <row r="20" ht="22.5" customHeight="1" spans="1:12">
      <c r="A20" s="63" t="s">
        <v>494</v>
      </c>
      <c r="B20" s="63"/>
      <c r="C20" s="63"/>
      <c r="D20" s="63"/>
      <c r="E20" s="63"/>
      <c r="F20" s="63"/>
      <c r="G20" s="63"/>
      <c r="H20" s="63"/>
      <c r="I20" s="63"/>
      <c r="J20" s="63"/>
      <c r="K20" s="63"/>
      <c r="L20" s="63"/>
    </row>
  </sheetData>
  <mergeCells count="12">
    <mergeCell ref="A1:L1"/>
    <mergeCell ref="A2:D2"/>
    <mergeCell ref="H2:L2"/>
    <mergeCell ref="G3:L3"/>
    <mergeCell ref="A19:B19"/>
    <mergeCell ref="A20:L20"/>
    <mergeCell ref="A3:A4"/>
    <mergeCell ref="B3:B4"/>
    <mergeCell ref="C3:C4"/>
    <mergeCell ref="D3:D4"/>
    <mergeCell ref="E3:E4"/>
    <mergeCell ref="F3:F4"/>
  </mergeCells>
  <printOptions horizontalCentered="1"/>
  <pageMargins left="0.236220472440945" right="0.354330708661417" top="0.63" bottom="0.61" header="0.511811023622047" footer="0.42"/>
  <pageSetup paperSize="9" orientation="landscape"/>
  <headerFooter alignWithMargins="0">
    <oddFooter>&amp;C第&amp;P页，共&amp;N页</oddFooter>
  </headerFooter>
</worksheet>
</file>

<file path=docProps/app.xml><?xml version="1.0" encoding="utf-8"?>
<Properties xmlns="http://schemas.openxmlformats.org/officeDocument/2006/extended-properties" xmlns:vt="http://schemas.openxmlformats.org/officeDocument/2006/docPropsVTypes">
  <Company>rst</Company>
  <Application>Microsoft Excel</Application>
  <HeadingPairs>
    <vt:vector size="2" baseType="variant">
      <vt:variant>
        <vt:lpstr>工作表</vt:lpstr>
      </vt:variant>
      <vt:variant>
        <vt:i4>16</vt:i4>
      </vt:variant>
    </vt:vector>
  </HeadingPairs>
  <TitlesOfParts>
    <vt:vector size="16" baseType="lpstr">
      <vt:lpstr>0219岗位简表-引进100人</vt:lpstr>
      <vt:lpstr>招录计划（84人）</vt:lpstr>
      <vt:lpstr>附件2-84人</vt:lpstr>
      <vt:lpstr>招录计划（107人） (2)</vt:lpstr>
      <vt:lpstr>附件2-107人 (2)</vt:lpstr>
      <vt:lpstr>各校计划（70人） (2)</vt:lpstr>
      <vt:lpstr>截止2023年底学校退休94人</vt:lpstr>
      <vt:lpstr>附表1  (69人)</vt:lpstr>
      <vt:lpstr>附表2  (69人)</vt:lpstr>
      <vt:lpstr>各校计划（69人）</vt:lpstr>
      <vt:lpstr>附表1 </vt:lpstr>
      <vt:lpstr>附表2 </vt:lpstr>
      <vt:lpstr>计划简表</vt:lpstr>
      <vt:lpstr>各校计划</vt:lpstr>
      <vt:lpstr>各校计划（超编校无计划）</vt:lpstr>
      <vt:lpstr>2022-10-27数据汇总</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sqf</dc:creator>
  <cp:lastModifiedBy>利</cp:lastModifiedBy>
  <cp:revision>1</cp:revision>
  <dcterms:created xsi:type="dcterms:W3CDTF">2010-04-07T07:19:00Z</dcterms:created>
  <cp:lastPrinted>2023-03-16T01:14:00Z</cp:lastPrinted>
  <dcterms:modified xsi:type="dcterms:W3CDTF">2023-03-16T02:28:15Z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2052-11.8.2.8411</vt:lpwstr>
  </property>
  <property fmtid="{D5CDD505-2E9C-101B-9397-08002B2CF9AE}" pid="3" name="ICV">
    <vt:lpwstr>F96C2A669AAA4C9BBBDA91AA1D66CD42</vt:lpwstr>
  </property>
</Properties>
</file>