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9395" windowHeight="8355" tabRatio="410"/>
  </bookViews>
  <sheets>
    <sheet name="小学语文" sheetId="2" r:id="rId1"/>
    <sheet name="小学数学" sheetId="3" r:id="rId2"/>
    <sheet name="小学体育" sheetId="1" r:id="rId3"/>
  </sheets>
  <calcPr calcId="144525"/>
</workbook>
</file>

<file path=xl/calcChain.xml><?xml version="1.0" encoding="utf-8"?>
<calcChain xmlns="http://schemas.openxmlformats.org/spreadsheetml/2006/main">
  <c r="K3" i="1" l="1"/>
  <c r="H5" i="3"/>
  <c r="H4" i="3"/>
  <c r="H3" i="3"/>
  <c r="H4" i="2"/>
  <c r="H5" i="2"/>
  <c r="H6" i="2"/>
  <c r="H7" i="2"/>
  <c r="H8" i="2"/>
  <c r="H3" i="2"/>
  <c r="F5" i="3" l="1"/>
  <c r="I5" i="3"/>
  <c r="F4" i="3"/>
  <c r="I4" i="3"/>
  <c r="F3" i="3"/>
  <c r="F6" i="2"/>
  <c r="I6" i="2" s="1"/>
  <c r="F4" i="2"/>
  <c r="F5" i="2"/>
  <c r="F7" i="2"/>
  <c r="F8" i="2"/>
  <c r="F3" i="2"/>
  <c r="I3" i="3" l="1"/>
  <c r="I7" i="2"/>
  <c r="I3" i="2"/>
  <c r="I8" i="2"/>
  <c r="I5" i="2"/>
  <c r="I4" i="2"/>
  <c r="I3" i="1"/>
  <c r="G3" i="1"/>
  <c r="L3" i="1" s="1"/>
</calcChain>
</file>

<file path=xl/sharedStrings.xml><?xml version="1.0" encoding="utf-8"?>
<sst xmlns="http://schemas.openxmlformats.org/spreadsheetml/2006/main" count="71" uniqueCount="41">
  <si>
    <t>序号</t>
    <phoneticPr fontId="2" type="noConversion"/>
  </si>
  <si>
    <t>报考岗位</t>
    <phoneticPr fontId="2" type="noConversion"/>
  </si>
  <si>
    <t>姓  名</t>
    <phoneticPr fontId="2" type="noConversion"/>
  </si>
  <si>
    <t>小学体育</t>
    <phoneticPr fontId="2" type="noConversion"/>
  </si>
  <si>
    <t>叶鹏</t>
  </si>
  <si>
    <t>序号</t>
    <phoneticPr fontId="2" type="noConversion"/>
  </si>
  <si>
    <t>报考岗位</t>
    <phoneticPr fontId="2" type="noConversion"/>
  </si>
  <si>
    <t>姓  名</t>
    <phoneticPr fontId="2" type="noConversion"/>
  </si>
  <si>
    <t>小学语文</t>
    <phoneticPr fontId="2" type="noConversion"/>
  </si>
  <si>
    <t>谢芳</t>
  </si>
  <si>
    <t>蓝慧芬</t>
  </si>
  <si>
    <t>傅敏敏</t>
  </si>
  <si>
    <t>周蔚</t>
  </si>
  <si>
    <t>李娟</t>
  </si>
  <si>
    <t>张丽娜</t>
  </si>
  <si>
    <t>小学数学</t>
    <phoneticPr fontId="2" type="noConversion"/>
  </si>
  <si>
    <t>王佳蓉</t>
  </si>
  <si>
    <t>邹颖</t>
  </si>
  <si>
    <t>杜佳佳</t>
  </si>
  <si>
    <t>素质测试成绩</t>
  </si>
  <si>
    <t>素质测试成绩×30%</t>
  </si>
  <si>
    <t>笔试成绩</t>
  </si>
  <si>
    <t>笔试成绩×40%</t>
  </si>
  <si>
    <t>总成绩</t>
  </si>
  <si>
    <t>是否入围面试</t>
    <phoneticPr fontId="2" type="noConversion"/>
  </si>
  <si>
    <t>性别</t>
    <phoneticPr fontId="2" type="noConversion"/>
  </si>
  <si>
    <t>男</t>
    <phoneticPr fontId="2" type="noConversion"/>
  </si>
  <si>
    <t>笔试成绩</t>
    <phoneticPr fontId="27" type="noConversion"/>
  </si>
  <si>
    <t>笔试成绩×40%</t>
    <phoneticPr fontId="27" type="noConversion"/>
  </si>
  <si>
    <t>面试成绩</t>
    <phoneticPr fontId="27" type="noConversion"/>
  </si>
  <si>
    <t>面试成绩×60%</t>
    <phoneticPr fontId="27" type="noConversion"/>
  </si>
  <si>
    <t>总成绩</t>
    <phoneticPr fontId="27" type="noConversion"/>
  </si>
  <si>
    <t>是否入围体检</t>
    <phoneticPr fontId="27" type="noConversion"/>
  </si>
  <si>
    <t>姓名</t>
    <phoneticPr fontId="2" type="noConversion"/>
  </si>
  <si>
    <t>面试成绩×30%</t>
    <phoneticPr fontId="27" type="noConversion"/>
  </si>
  <si>
    <t>丽阳小学2018学年教师招聘总成绩及入围体检人员名单</t>
    <phoneticPr fontId="2" type="noConversion"/>
  </si>
  <si>
    <t>类别</t>
    <phoneticPr fontId="2" type="noConversion"/>
  </si>
  <si>
    <t>丽阳小学招聘</t>
    <phoneticPr fontId="2" type="noConversion"/>
  </si>
  <si>
    <t>是</t>
    <phoneticPr fontId="2" type="noConversion"/>
  </si>
  <si>
    <t>是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</si>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</sst>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6"/>
      <name val="黑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" fillId="5" borderId="1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6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1"/>
    <cellStyle name="常规 3" xfId="2"/>
    <cellStyle name="常规 68" xfId="3"/>
    <cellStyle name="常规 69" xfId="4"/>
    <cellStyle name="好 2" xfId="29"/>
    <cellStyle name="汇总 2" xfId="30"/>
    <cellStyle name="计算 2" xfId="31"/>
    <cellStyle name="检查单元格 2" xfId="32"/>
    <cellStyle name="解释性文本 2" xfId="33"/>
    <cellStyle name="警告文本 2" xfId="34"/>
    <cellStyle name="链接单元格 2" xfId="35"/>
    <cellStyle name="强调文字颜色 1 2" xfId="36"/>
    <cellStyle name="强调文字颜色 2 2" xfId="37"/>
    <cellStyle name="强调文字颜色 3 2" xfId="38"/>
    <cellStyle name="强调文字颜色 4 2" xfId="39"/>
    <cellStyle name="强调文字颜色 5 2" xfId="40"/>
    <cellStyle name="强调文字颜色 6 2" xfId="41"/>
    <cellStyle name="适中 2" xfId="42"/>
    <cellStyle name="输出 2" xfId="43"/>
    <cellStyle name="输入 2" xfId="44"/>
    <cellStyle name="注释 2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2D2D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10" sqref="E10"/>
    </sheetView>
  </sheetViews>
  <sheetFormatPr defaultRowHeight="14.25" x14ac:dyDescent="0.15"/>
  <cols>
    <col min="1" max="1" width="7.25" style="15" customWidth="1"/>
    <col min="2" max="2" width="7.25" style="20" customWidth="1"/>
    <col min="3" max="3" width="10.75" style="15" customWidth="1"/>
    <col min="4" max="4" width="8" style="15" customWidth="1"/>
    <col min="5" max="5" width="8.75" style="15" customWidth="1"/>
    <col min="6" max="6" width="9" style="15" customWidth="1"/>
    <col min="7" max="7" width="8.75" style="15" customWidth="1"/>
    <col min="8" max="8" width="8.5" style="15" customWidth="1"/>
    <col min="9" max="9" width="7.875" style="15" customWidth="1"/>
    <col min="10" max="10" width="7.5" style="15" customWidth="1"/>
    <col min="11" max="16384" width="9" style="15"/>
  </cols>
  <sheetData>
    <row r="1" spans="1:10" s="13" customFormat="1" ht="35.25" customHeight="1" x14ac:dyDescent="0.1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4" customFormat="1" ht="39" customHeight="1" x14ac:dyDescent="0.15">
      <c r="A2" s="1" t="s">
        <v>5</v>
      </c>
      <c r="B2" s="1" t="s">
        <v>36</v>
      </c>
      <c r="C2" s="1" t="s">
        <v>6</v>
      </c>
      <c r="D2" s="1" t="s">
        <v>7</v>
      </c>
      <c r="E2" s="17" t="s">
        <v>27</v>
      </c>
      <c r="F2" s="17" t="s">
        <v>28</v>
      </c>
      <c r="G2" s="17" t="s">
        <v>29</v>
      </c>
      <c r="H2" s="17" t="s">
        <v>30</v>
      </c>
      <c r="I2" s="17" t="s">
        <v>31</v>
      </c>
      <c r="J2" s="17" t="s">
        <v>32</v>
      </c>
    </row>
    <row r="3" spans="1:10" s="13" customFormat="1" ht="39" customHeight="1" x14ac:dyDescent="0.15">
      <c r="A3" s="3">
        <v>1</v>
      </c>
      <c r="B3" s="19" t="s">
        <v>37</v>
      </c>
      <c r="C3" s="3" t="s">
        <v>8</v>
      </c>
      <c r="D3" s="7" t="s">
        <v>13</v>
      </c>
      <c r="E3" s="16">
        <v>74</v>
      </c>
      <c r="F3" s="16">
        <f>E3*0.4</f>
        <v>29.6</v>
      </c>
      <c r="G3" s="16">
        <v>86.46</v>
      </c>
      <c r="H3" s="16">
        <f>ROUND((G3*0.6),2)</f>
        <v>51.88</v>
      </c>
      <c r="I3" s="16">
        <f>F3+H3</f>
        <v>81.48</v>
      </c>
      <c r="J3" s="3" t="s">
        <v>38</v>
      </c>
    </row>
    <row r="4" spans="1:10" s="13" customFormat="1" ht="39" customHeight="1" x14ac:dyDescent="0.15">
      <c r="A4" s="3">
        <v>2</v>
      </c>
      <c r="B4" s="19" t="s">
        <v>37</v>
      </c>
      <c r="C4" s="3" t="s">
        <v>8</v>
      </c>
      <c r="D4" s="5" t="s">
        <v>9</v>
      </c>
      <c r="E4" s="16">
        <v>71</v>
      </c>
      <c r="F4" s="16">
        <f>E4*0.4</f>
        <v>28.400000000000002</v>
      </c>
      <c r="G4" s="16">
        <v>84.66</v>
      </c>
      <c r="H4" s="16">
        <f t="shared" ref="H4:H8" si="0">ROUND((G4*0.6),2)</f>
        <v>50.8</v>
      </c>
      <c r="I4" s="16">
        <f>F4+H4</f>
        <v>79.2</v>
      </c>
      <c r="J4" s="3" t="s">
        <v>39</v>
      </c>
    </row>
    <row r="5" spans="1:10" s="13" customFormat="1" ht="39" customHeight="1" x14ac:dyDescent="0.15">
      <c r="A5" s="3">
        <v>3</v>
      </c>
      <c r="B5" s="19" t="s">
        <v>37</v>
      </c>
      <c r="C5" s="3" t="s">
        <v>8</v>
      </c>
      <c r="D5" s="7" t="s">
        <v>14</v>
      </c>
      <c r="E5" s="16">
        <v>69.5</v>
      </c>
      <c r="F5" s="16">
        <f>E5*0.4</f>
        <v>27.8</v>
      </c>
      <c r="G5" s="16">
        <v>83.66</v>
      </c>
      <c r="H5" s="16">
        <f t="shared" si="0"/>
        <v>50.2</v>
      </c>
      <c r="I5" s="16">
        <f>F5+H5</f>
        <v>78</v>
      </c>
      <c r="J5" s="16"/>
    </row>
    <row r="6" spans="1:10" s="13" customFormat="1" ht="39" customHeight="1" x14ac:dyDescent="0.15">
      <c r="A6" s="3">
        <v>4</v>
      </c>
      <c r="B6" s="19" t="s">
        <v>37</v>
      </c>
      <c r="C6" s="3" t="s">
        <v>8</v>
      </c>
      <c r="D6" s="5" t="s">
        <v>11</v>
      </c>
      <c r="E6" s="16">
        <v>72</v>
      </c>
      <c r="F6" s="16">
        <f>E6*0.4</f>
        <v>28.8</v>
      </c>
      <c r="G6" s="16">
        <v>81.87</v>
      </c>
      <c r="H6" s="16">
        <f t="shared" si="0"/>
        <v>49.12</v>
      </c>
      <c r="I6" s="16">
        <f>F6+H6</f>
        <v>77.92</v>
      </c>
      <c r="J6" s="16"/>
    </row>
    <row r="7" spans="1:10" s="13" customFormat="1" ht="39" customHeight="1" x14ac:dyDescent="0.15">
      <c r="A7" s="3">
        <v>5</v>
      </c>
      <c r="B7" s="19" t="s">
        <v>37</v>
      </c>
      <c r="C7" s="3" t="s">
        <v>8</v>
      </c>
      <c r="D7" s="5" t="s">
        <v>10</v>
      </c>
      <c r="E7" s="16">
        <v>68</v>
      </c>
      <c r="F7" s="16">
        <f>E7*0.4</f>
        <v>27.200000000000003</v>
      </c>
      <c r="G7" s="16">
        <v>80.27</v>
      </c>
      <c r="H7" s="16">
        <f t="shared" si="0"/>
        <v>48.16</v>
      </c>
      <c r="I7" s="16">
        <f>F7+H7</f>
        <v>75.36</v>
      </c>
      <c r="J7" s="16"/>
    </row>
    <row r="8" spans="1:10" s="13" customFormat="1" ht="39" customHeight="1" x14ac:dyDescent="0.15">
      <c r="A8" s="3">
        <v>6</v>
      </c>
      <c r="B8" s="19" t="s">
        <v>37</v>
      </c>
      <c r="C8" s="3" t="s">
        <v>8</v>
      </c>
      <c r="D8" s="5" t="s">
        <v>12</v>
      </c>
      <c r="E8" s="16">
        <v>67</v>
      </c>
      <c r="F8" s="16">
        <f>E8*0.4</f>
        <v>26.8</v>
      </c>
      <c r="G8" s="16">
        <v>80.67</v>
      </c>
      <c r="H8" s="16">
        <f t="shared" si="0"/>
        <v>48.4</v>
      </c>
      <c r="I8" s="16">
        <f>F8+H8</f>
        <v>75.2</v>
      </c>
      <c r="J8" s="16"/>
    </row>
  </sheetData>
  <sortState ref="A2:J8">
    <sortCondition descending="1" ref="I3"/>
  </sortState>
  <mergeCells count="1">
    <mergeCell ref="A1:J1"/>
  </mergeCells>
  <phoneticPr fontId="2" type="noConversion"/>
  <pageMargins left="0.55118110236220474" right="0.55118110236220474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G4" sqref="G4"/>
    </sheetView>
  </sheetViews>
  <sheetFormatPr defaultRowHeight="14.25" x14ac:dyDescent="0.15"/>
  <cols>
    <col min="1" max="1" width="5" style="15" bestFit="1" customWidth="1"/>
    <col min="2" max="2" width="7.5" style="15" customWidth="1"/>
    <col min="3" max="3" width="9" style="15" customWidth="1"/>
    <col min="4" max="4" width="8.375" style="15" customWidth="1"/>
    <col min="5" max="6" width="9" style="15" customWidth="1"/>
    <col min="7" max="7" width="8.25" style="15" customWidth="1"/>
    <col min="8" max="10" width="9" style="15" customWidth="1"/>
    <col min="11" max="16384" width="9" style="15"/>
  </cols>
  <sheetData>
    <row r="1" spans="1:10" s="13" customFormat="1" ht="35.25" customHeight="1" x14ac:dyDescent="0.1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4" customFormat="1" ht="37.5" customHeight="1" x14ac:dyDescent="0.15">
      <c r="A2" s="1" t="s">
        <v>0</v>
      </c>
      <c r="B2" s="1" t="s">
        <v>36</v>
      </c>
      <c r="C2" s="1" t="s">
        <v>1</v>
      </c>
      <c r="D2" s="1" t="s">
        <v>33</v>
      </c>
      <c r="E2" s="17" t="s">
        <v>27</v>
      </c>
      <c r="F2" s="17" t="s">
        <v>28</v>
      </c>
      <c r="G2" s="17" t="s">
        <v>29</v>
      </c>
      <c r="H2" s="17" t="s">
        <v>30</v>
      </c>
      <c r="I2" s="17" t="s">
        <v>31</v>
      </c>
      <c r="J2" s="17" t="s">
        <v>32</v>
      </c>
    </row>
    <row r="3" spans="1:10" s="13" customFormat="1" ht="53.25" customHeight="1" x14ac:dyDescent="0.15">
      <c r="A3" s="3">
        <v>1</v>
      </c>
      <c r="B3" s="19" t="s">
        <v>37</v>
      </c>
      <c r="C3" s="3" t="s">
        <v>15</v>
      </c>
      <c r="D3" s="6" t="s">
        <v>16</v>
      </c>
      <c r="E3" s="3">
        <v>85.5</v>
      </c>
      <c r="F3" s="3">
        <f>E3*0.4</f>
        <v>34.200000000000003</v>
      </c>
      <c r="G3" s="3">
        <v>85</v>
      </c>
      <c r="H3" s="3">
        <f>ROUND((G3*0.6),2)</f>
        <v>51</v>
      </c>
      <c r="I3" s="3">
        <f>F3+H3</f>
        <v>85.2</v>
      </c>
      <c r="J3" s="3" t="s">
        <v>38</v>
      </c>
    </row>
    <row r="4" spans="1:10" s="13" customFormat="1" ht="53.25" customHeight="1" x14ac:dyDescent="0.15">
      <c r="A4" s="3">
        <v>2</v>
      </c>
      <c r="B4" s="19" t="s">
        <v>37</v>
      </c>
      <c r="C4" s="3" t="s">
        <v>15</v>
      </c>
      <c r="D4" s="6" t="s">
        <v>17</v>
      </c>
      <c r="E4" s="3">
        <v>83.5</v>
      </c>
      <c r="F4" s="3">
        <f>E4*0.4</f>
        <v>33.4</v>
      </c>
      <c r="G4" s="3">
        <v>78.760000000000005</v>
      </c>
      <c r="H4" s="3">
        <f>ROUND((G4*0.6),2)</f>
        <v>47.26</v>
      </c>
      <c r="I4" s="3">
        <f>F4+H4</f>
        <v>80.66</v>
      </c>
      <c r="J4" s="3"/>
    </row>
    <row r="5" spans="1:10" s="13" customFormat="1" ht="53.25" customHeight="1" x14ac:dyDescent="0.15">
      <c r="A5" s="3">
        <v>3</v>
      </c>
      <c r="B5" s="19" t="s">
        <v>37</v>
      </c>
      <c r="C5" s="3" t="s">
        <v>15</v>
      </c>
      <c r="D5" s="8" t="s">
        <v>18</v>
      </c>
      <c r="E5" s="3">
        <v>84</v>
      </c>
      <c r="F5" s="3">
        <f>E5*0.4</f>
        <v>33.6</v>
      </c>
      <c r="G5" s="3">
        <v>72.53</v>
      </c>
      <c r="H5" s="3">
        <f>ROUND((G5*0.6),2)</f>
        <v>43.52</v>
      </c>
      <c r="I5" s="3">
        <f>F5+H5</f>
        <v>77.12</v>
      </c>
      <c r="J5" s="3"/>
    </row>
  </sheetData>
  <sortState ref="A3:J5">
    <sortCondition descending="1" ref="I3"/>
  </sortState>
  <mergeCells count="1">
    <mergeCell ref="A1:J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H15" sqref="H15"/>
    </sheetView>
  </sheetViews>
  <sheetFormatPr defaultRowHeight="14.25" x14ac:dyDescent="0.15"/>
  <cols>
    <col min="1" max="1" width="5" style="15" bestFit="1" customWidth="1"/>
    <col min="2" max="2" width="6.375" style="15" customWidth="1"/>
    <col min="3" max="3" width="9" style="15"/>
    <col min="4" max="4" width="8.125" style="15" customWidth="1"/>
    <col min="5" max="5" width="6.25" style="15" customWidth="1"/>
    <col min="6" max="7" width="9" style="15" customWidth="1"/>
    <col min="8" max="8" width="8" style="15" customWidth="1"/>
    <col min="9" max="9" width="7.875" style="15" customWidth="1"/>
    <col min="10" max="12" width="9" style="15" customWidth="1"/>
    <col min="13" max="13" width="7.375" style="15" customWidth="1"/>
    <col min="14" max="16384" width="9" style="15"/>
  </cols>
  <sheetData>
    <row r="1" spans="1:13" s="13" customFormat="1" ht="35.25" customHeight="1" x14ac:dyDescent="0.1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14" customFormat="1" ht="30.75" customHeight="1" x14ac:dyDescent="0.15">
      <c r="A2" s="1" t="s">
        <v>0</v>
      </c>
      <c r="B2" s="1" t="s">
        <v>36</v>
      </c>
      <c r="C2" s="1" t="s">
        <v>1</v>
      </c>
      <c r="D2" s="1" t="s">
        <v>2</v>
      </c>
      <c r="E2" s="2" t="s">
        <v>25</v>
      </c>
      <c r="F2" s="9" t="s">
        <v>19</v>
      </c>
      <c r="G2" s="9" t="s">
        <v>20</v>
      </c>
      <c r="H2" s="10" t="s">
        <v>21</v>
      </c>
      <c r="I2" s="11" t="s">
        <v>22</v>
      </c>
      <c r="J2" s="17" t="s">
        <v>29</v>
      </c>
      <c r="K2" s="17" t="s">
        <v>34</v>
      </c>
      <c r="L2" s="11" t="s">
        <v>23</v>
      </c>
      <c r="M2" s="10" t="s">
        <v>24</v>
      </c>
    </row>
    <row r="3" spans="1:13" s="13" customFormat="1" ht="42.75" customHeight="1" x14ac:dyDescent="0.15">
      <c r="A3" s="3">
        <v>1</v>
      </c>
      <c r="B3" s="19" t="s">
        <v>37</v>
      </c>
      <c r="C3" s="3" t="s">
        <v>3</v>
      </c>
      <c r="D3" s="4" t="s">
        <v>4</v>
      </c>
      <c r="E3" s="4" t="s">
        <v>26</v>
      </c>
      <c r="F3" s="12">
        <v>75.099999999999994</v>
      </c>
      <c r="G3" s="3">
        <f>F3*0.3</f>
        <v>22.529999999999998</v>
      </c>
      <c r="H3" s="3">
        <v>55</v>
      </c>
      <c r="I3" s="3">
        <f>H3*0.4</f>
        <v>22</v>
      </c>
      <c r="J3" s="3">
        <v>77.319999999999993</v>
      </c>
      <c r="K3" s="3">
        <f>ROUND((J3*0.3),2)</f>
        <v>23.2</v>
      </c>
      <c r="L3" s="3">
        <f>G3+I3+K3</f>
        <v>67.73</v>
      </c>
      <c r="M3" s="3" t="s">
        <v>40</v>
      </c>
    </row>
  </sheetData>
  <mergeCells count="1">
    <mergeCell ref="A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小学语文</vt:lpstr>
      <vt:lpstr>小学数学</vt:lpstr>
      <vt:lpstr>小学体育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邹丽珍</cp:lastModifiedBy>
  <cp:lastPrinted>2018-07-17T10:00:18Z</cp:lastPrinted>
  <dcterms:created xsi:type="dcterms:W3CDTF">2018-07-11T07:32:43Z</dcterms:created>
  <dcterms:modified xsi:type="dcterms:W3CDTF">2018-07-20T07:59:33Z</dcterms:modified>
</cp:coreProperties>
</file>